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bakovic\Desktop\Federal Ministry of Finance\Prijedlog26 Dom naroda\"/>
    </mc:Choice>
  </mc:AlternateContent>
  <xr:revisionPtr revIDLastSave="0" documentId="8_{FC039475-E859-426F-BADE-938C0B172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žet FBIH_Budzet" sheetId="2" r:id="rId1"/>
  </sheets>
  <definedNames>
    <definedName name="G6dba841d_9745_467d_ad44_898070208599">'Budžet FBIH_Budzet'!$A$1:$F$55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2" l="1"/>
  <c r="D54" i="2"/>
  <c r="D55" i="2"/>
  <c r="F31" i="2"/>
  <c r="F42" i="2"/>
  <c r="F55" i="2" s="1"/>
  <c r="E42" i="2"/>
  <c r="E55" i="2" s="1"/>
  <c r="F33" i="2"/>
  <c r="F28" i="2"/>
  <c r="E28" i="2"/>
  <c r="E25" i="2"/>
  <c r="E29" i="2" s="1"/>
  <c r="F25" i="2"/>
  <c r="D25" i="2"/>
  <c r="D29" i="2" s="1"/>
  <c r="D51" i="2" s="1"/>
  <c r="F50" i="2" l="1"/>
  <c r="F29" i="2"/>
  <c r="E50" i="2"/>
  <c r="E51" i="2" s="1"/>
  <c r="F54" i="2"/>
  <c r="F51" i="2" l="1"/>
</calcChain>
</file>

<file path=xl/sharedStrings.xml><?xml version="1.0" encoding="utf-8"?>
<sst xmlns="http://schemas.openxmlformats.org/spreadsheetml/2006/main" count="121" uniqueCount="105">
  <si>
    <t>OPIS</t>
  </si>
  <si>
    <t>Ekonomska klasifikacija</t>
  </si>
  <si>
    <t>1</t>
  </si>
  <si>
    <t>2</t>
  </si>
  <si>
    <t>3</t>
  </si>
  <si>
    <t>4</t>
  </si>
  <si>
    <t>5</t>
  </si>
  <si>
    <t>(u KM)</t>
  </si>
  <si>
    <t>7</t>
  </si>
  <si>
    <t>1.1. PRIHODI OD POREZA</t>
  </si>
  <si>
    <t>71</t>
  </si>
  <si>
    <t>711</t>
  </si>
  <si>
    <t>712</t>
  </si>
  <si>
    <t>717</t>
  </si>
  <si>
    <t>717111</t>
  </si>
  <si>
    <t>717112</t>
  </si>
  <si>
    <t>1.1.4. Ostali prihodi i prihodi po osnovu zaostalih obaveza</t>
  </si>
  <si>
    <t>719 i 777</t>
  </si>
  <si>
    <t xml:space="preserve">1.2. NEPOREZNI PRIHODI </t>
  </si>
  <si>
    <t>72</t>
  </si>
  <si>
    <t>1.3. TEKUĆI TRANSFERI I DONACIJE</t>
  </si>
  <si>
    <t>73</t>
  </si>
  <si>
    <t>-</t>
  </si>
  <si>
    <t>6</t>
  </si>
  <si>
    <t>60</t>
  </si>
  <si>
    <t>2.2. PLAĆE, NAKNADE TROŠKOVA ZAPOSLENIH, DOPRINOSI POSLODAVCA I DRUGI DOPRINOSI</t>
  </si>
  <si>
    <t>611 i 612</t>
  </si>
  <si>
    <t>2.3. IZDACI ZA MATERIJAL, SITAN INVENTAR I USLUGE</t>
  </si>
  <si>
    <t>613</t>
  </si>
  <si>
    <t>2.4. TEKUĆI TRANSFERI I DRUGI TEKUĆI RASHODI</t>
  </si>
  <si>
    <t>614</t>
  </si>
  <si>
    <t xml:space="preserve">2.5. KAPITALNI TRANSFERI </t>
  </si>
  <si>
    <t>615</t>
  </si>
  <si>
    <t>2.6. IZDACI ZA KAMATE</t>
  </si>
  <si>
    <t>616</t>
  </si>
  <si>
    <t>3. TEKUĆI BILANS (1.-2.)</t>
  </si>
  <si>
    <t>811</t>
  </si>
  <si>
    <t>821</t>
  </si>
  <si>
    <t>7. UKUPAN SUFICIT/DEFICIT (3.+6.)</t>
  </si>
  <si>
    <t>B. RAČUN FINANSIRANJA</t>
  </si>
  <si>
    <t>813; 814 i 815</t>
  </si>
  <si>
    <t>813</t>
  </si>
  <si>
    <t>8.2. PRIMICI OD ZADUŽIVANJA</t>
  </si>
  <si>
    <t>814 i 815</t>
  </si>
  <si>
    <t>8.2.1. Primici od dugoročnog zaduživanja</t>
  </si>
  <si>
    <t>814</t>
  </si>
  <si>
    <t>8.2.1.1. Zajmovi primljeni kroz državu</t>
  </si>
  <si>
    <t>8141</t>
  </si>
  <si>
    <t>8.2.1.2. Primici od vanjskog zaduživanja</t>
  </si>
  <si>
    <t>8142</t>
  </si>
  <si>
    <t>8.2.1.3. Primici od domaćeg zaduživanja</t>
  </si>
  <si>
    <t>8143</t>
  </si>
  <si>
    <t>8.2.2. Primici od kratkoročnog zaduživanja</t>
  </si>
  <si>
    <t>815</t>
  </si>
  <si>
    <t>8.2.2.1. Zajmovi primljeni kroz državu</t>
  </si>
  <si>
    <t>8151</t>
  </si>
  <si>
    <t>8.2.2.2. Primici od vanjskog zaduživanja</t>
  </si>
  <si>
    <t>8152</t>
  </si>
  <si>
    <t>8.2.2.3. Primici od domaćeg zaduživanja</t>
  </si>
  <si>
    <t>8153</t>
  </si>
  <si>
    <t>822 i 823</t>
  </si>
  <si>
    <t>822</t>
  </si>
  <si>
    <t>9.2. IZDACI ZA OTPLATE DUGOVA</t>
  </si>
  <si>
    <t>823</t>
  </si>
  <si>
    <t>9.2.1. Otplate dugova primljenih kroz državu</t>
  </si>
  <si>
    <t>8231</t>
  </si>
  <si>
    <t>9.2.2. Vanjske otplate</t>
  </si>
  <si>
    <t>8232</t>
  </si>
  <si>
    <t>9.2.3. Otplate domaćeg pozajmljivanja</t>
  </si>
  <si>
    <t>8233</t>
  </si>
  <si>
    <t>8234</t>
  </si>
  <si>
    <t>9.2.5. Otplate duga po izdatim garancijama</t>
  </si>
  <si>
    <t>8235</t>
  </si>
  <si>
    <t>12. RAZGRANIČENI PRIHODI</t>
  </si>
  <si>
    <t>391</t>
  </si>
  <si>
    <t>591</t>
  </si>
  <si>
    <t>12. POKRIĆE DIJELA OSTVARENOG DEFICITA</t>
  </si>
  <si>
    <t>SVEUKUPNI PRIHODI I PRIMICI</t>
  </si>
  <si>
    <t>SVEUKUPNI RASHODI I IZDACI I POKRIĆE DIJELA OSTVARENOG DEFICITA</t>
  </si>
  <si>
    <t>Članak 1.</t>
  </si>
  <si>
    <t>Proračun Federacije BiH za 2026, 2027. i 2028 godinu sastoji se od:</t>
  </si>
  <si>
    <t>PRORAČUN 2025</t>
  </si>
  <si>
    <t>Proračun za
2026. godinu</t>
  </si>
  <si>
    <t>Proračun za
2027. godinu</t>
  </si>
  <si>
    <t>Proračun za
2028. godinu</t>
  </si>
  <si>
    <t>A. RAČUN PRIHODA I RASHODA I NETO NABAVKE NEFINANCIJSKE IMOVINE</t>
  </si>
  <si>
    <t xml:space="preserve">1.  PRORAČUNSKI PRIHODI </t>
  </si>
  <si>
    <t>1.1.1. Porezi na dobit pojedinaca i poduzeća</t>
  </si>
  <si>
    <t>1.1.2. Doprinosi za mirovinsko i invalidsko osiguranje</t>
  </si>
  <si>
    <t xml:space="preserve">1.1.3. Prihodi od neizravnih poreza sa jedinstvenog računa </t>
  </si>
  <si>
    <t>1.1.3.1. Prihodi od neizravnih poreza koji pripadaju Federaciji BiH</t>
  </si>
  <si>
    <t>1.1.3.2. Prihodi od neizravnih poreza na ime finansiranja relevantnog duga</t>
  </si>
  <si>
    <t xml:space="preserve">2. PRORAČUNSKI RASHODI </t>
  </si>
  <si>
    <t>2.1. TEKUĆA PRIČUVA</t>
  </si>
  <si>
    <t>4. PRIMICI OD PRODAJE NEFINANCIJSKE IMOVINE</t>
  </si>
  <si>
    <t>5. IZDACI ZA NABAVKU I IZDACI PO OSNOVU REKONSTRUKCIJE I ODRŽAVANJA NEFINANCIJSKE IMOVINE</t>
  </si>
  <si>
    <t>6. NETO NABAVKA NEFINANCIJSKE IMOVINE (4.-5.)</t>
  </si>
  <si>
    <t xml:space="preserve">8. PRIMICI OD FINANCIJSKE IMOVINE I ZADUŽIVANJA </t>
  </si>
  <si>
    <t>8.1. PRIMICI OD FINANCIJSKE IMOVINE</t>
  </si>
  <si>
    <t>9. IZDACI ZA FINANCIJSKU IMOVINU I OTPLATE DUGOVA</t>
  </si>
  <si>
    <t>9.1 IZDACI ZA FINANCIJSKU IMOVINU</t>
  </si>
  <si>
    <t>9.2.4. Otplate unutarnjeg duga</t>
  </si>
  <si>
    <t>10. NETO FINANcIRANJE (8.-9.)</t>
  </si>
  <si>
    <t>11. UKUPAN FINANcIJSKI REZULTAT (7.+10.)</t>
  </si>
  <si>
    <t xml:space="preserve">PRORAČUN FEDERACIJE BOSNE I HERCEGOVINE ZA 2026, 2027. i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</si>
</sst>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</font>
    <font>
      <b/>
      <sz val="10"/>
      <color rgb="FF000000"/>
      <name val="Liberation Sans"/>
      <family val="2"/>
    </font>
    <font>
      <sz val="10"/>
      <color rgb="FF000000"/>
      <name val="Liberation Sans"/>
      <family val="2"/>
    </font>
    <font>
      <sz val="8"/>
      <color rgb="FF000000"/>
      <name val="Liberation Sans"/>
      <family val="2"/>
    </font>
    <font>
      <b/>
      <sz val="11"/>
      <color rgb="FF000000"/>
      <name val="Liberation Sans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37" fontId="4" fillId="2" borderId="0" applyBorder="0" applyProtection="0">
      <alignment horizontal="center" vertical="center" wrapText="1"/>
    </xf>
    <xf numFmtId="37" fontId="4" fillId="2" borderId="0" applyBorder="0" applyProtection="0">
      <alignment horizontal="center" vertical="center" wrapText="1"/>
    </xf>
    <xf numFmtId="37" fontId="4" fillId="2" borderId="1" applyProtection="0">
      <alignment horizontal="center" vertical="center" wrapText="1"/>
    </xf>
    <xf numFmtId="37" fontId="4" fillId="3" borderId="2" applyProtection="0">
      <alignment horizontal="center" vertical="center" wrapText="1"/>
    </xf>
    <xf numFmtId="37" fontId="4" fillId="3" borderId="3" applyProtection="0">
      <alignment horizontal="center" vertical="center" wrapText="1"/>
    </xf>
    <xf numFmtId="37" fontId="3" fillId="3" borderId="2" applyProtection="0">
      <alignment horizontal="center" vertical="center" wrapText="1"/>
    </xf>
    <xf numFmtId="37" fontId="1" fillId="3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2" borderId="2" applyProtection="0">
      <alignment horizontal="left" vertical="center" wrapText="1"/>
    </xf>
    <xf numFmtId="37" fontId="1" fillId="2" borderId="2" applyProtection="0">
      <alignment horizontal="center" vertical="center" wrapText="1"/>
    </xf>
    <xf numFmtId="37" fontId="1" fillId="2" borderId="4" applyProtection="0">
      <alignment horizontal="right" vertical="center" wrapText="1"/>
    </xf>
    <xf numFmtId="37" fontId="2" fillId="2" borderId="2" applyProtection="0">
      <alignment horizontal="left" vertical="center" wrapText="1"/>
    </xf>
    <xf numFmtId="37" fontId="2" fillId="2" borderId="2" applyProtection="0">
      <alignment horizontal="center" vertical="center" wrapText="1"/>
    </xf>
    <xf numFmtId="37" fontId="2" fillId="2" borderId="4" applyProtection="0">
      <alignment horizontal="right" vertical="center" wrapText="1"/>
    </xf>
    <xf numFmtId="37" fontId="1" fillId="2" borderId="2" applyProtection="0">
      <alignment horizontal="left" vertical="center" wrapText="1"/>
    </xf>
    <xf numFmtId="37" fontId="1" fillId="2" borderId="2" applyProtection="0">
      <alignment horizontal="center" vertical="center" wrapText="1"/>
    </xf>
    <xf numFmtId="37" fontId="1" fillId="2" borderId="4" applyProtection="0">
      <alignment horizontal="right" vertical="center" wrapText="1"/>
    </xf>
    <xf numFmtId="37" fontId="2" fillId="2" borderId="2" applyProtection="0">
      <alignment horizontal="right" vertical="center" wrapText="1"/>
    </xf>
    <xf numFmtId="37" fontId="1" fillId="3" borderId="2" applyProtection="0">
      <alignment horizontal="left" vertical="center" wrapText="1"/>
    </xf>
    <xf numFmtId="37" fontId="2" fillId="2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3" borderId="2" applyProtection="0">
      <alignment horizontal="left" vertical="center" wrapText="1"/>
    </xf>
    <xf numFmtId="37" fontId="1" fillId="3" borderId="2" applyProtection="0">
      <alignment horizontal="center" vertical="center" wrapText="1"/>
    </xf>
    <xf numFmtId="37" fontId="1" fillId="3" borderId="4" applyProtection="0">
      <alignment horizontal="right" vertical="center" wrapText="1"/>
    </xf>
    <xf numFmtId="37" fontId="1" fillId="2" borderId="4" applyProtection="0">
      <alignment horizontal="right" vertical="center" wrapText="1"/>
    </xf>
    <xf numFmtId="37" fontId="1" fillId="2" borderId="4" applyProtection="0">
      <alignment horizontal="right" vertical="center" wrapText="1"/>
    </xf>
    <xf numFmtId="37" fontId="2" fillId="2" borderId="4" applyProtection="0">
      <alignment horizontal="right" vertical="center" wrapText="1"/>
    </xf>
  </cellStyleXfs>
  <cellXfs count="38">
    <xf numFmtId="0" fontId="0" fillId="0" borderId="0" xfId="0"/>
    <xf numFmtId="37" fontId="5" fillId="2" borderId="2" xfId="9" applyFont="1" applyAlignment="1">
      <alignment horizontal="left" vertical="center" wrapText="1"/>
    </xf>
    <xf numFmtId="37" fontId="5" fillId="2" borderId="2" xfId="10" applyFont="1">
      <alignment horizontal="center" vertical="center" wrapText="1"/>
    </xf>
    <xf numFmtId="37" fontId="5" fillId="2" borderId="4" xfId="11" applyFont="1">
      <alignment horizontal="right" vertical="center" wrapText="1"/>
    </xf>
    <xf numFmtId="37" fontId="5" fillId="4" borderId="4" xfId="11" applyFont="1" applyFill="1">
      <alignment horizontal="right" vertical="center" wrapText="1"/>
    </xf>
    <xf numFmtId="37" fontId="6" fillId="2" borderId="2" xfId="12" applyFont="1" applyAlignment="1">
      <alignment horizontal="left" vertical="center" wrapText="1"/>
    </xf>
    <xf numFmtId="37" fontId="6" fillId="2" borderId="2" xfId="13" applyFont="1">
      <alignment horizontal="center" vertical="center" wrapText="1"/>
    </xf>
    <xf numFmtId="37" fontId="6" fillId="2" borderId="4" xfId="14" applyFont="1">
      <alignment horizontal="right" vertical="center" wrapText="1"/>
    </xf>
    <xf numFmtId="37" fontId="6" fillId="4" borderId="4" xfId="14" applyFont="1" applyFill="1">
      <alignment horizontal="right" vertical="center" wrapText="1"/>
    </xf>
    <xf numFmtId="37" fontId="5" fillId="2" borderId="2" xfId="15" applyFont="1" applyAlignment="1">
      <alignment horizontal="left" vertical="center" wrapText="1"/>
    </xf>
    <xf numFmtId="37" fontId="5" fillId="2" borderId="2" xfId="16" applyFont="1">
      <alignment horizontal="center" vertical="center" wrapText="1"/>
    </xf>
    <xf numFmtId="37" fontId="5" fillId="2" borderId="4" xfId="17" applyFont="1">
      <alignment horizontal="right" vertical="center" wrapText="1"/>
    </xf>
    <xf numFmtId="37" fontId="5" fillId="4" borderId="4" xfId="17" applyFont="1" applyFill="1">
      <alignment horizontal="right" vertical="center" wrapText="1"/>
    </xf>
    <xf numFmtId="37" fontId="5" fillId="4" borderId="4" xfId="25" applyFont="1" applyFill="1">
      <alignment horizontal="right" vertical="center" wrapText="1"/>
    </xf>
    <xf numFmtId="37" fontId="5" fillId="2" borderId="4" xfId="25" applyFont="1">
      <alignment horizontal="right" vertical="center" wrapText="1"/>
    </xf>
    <xf numFmtId="37" fontId="6" fillId="2" borderId="2" xfId="18" applyFont="1">
      <alignment horizontal="right" vertical="center" wrapText="1"/>
    </xf>
    <xf numFmtId="37" fontId="5" fillId="4" borderId="4" xfId="26" applyFont="1" applyFill="1">
      <alignment horizontal="right" vertical="center" wrapText="1"/>
    </xf>
    <xf numFmtId="37" fontId="5" fillId="2" borderId="4" xfId="26" applyFont="1">
      <alignment horizontal="right" vertical="center" wrapText="1"/>
    </xf>
    <xf numFmtId="37" fontId="6" fillId="2" borderId="4" xfId="27" applyFont="1">
      <alignment horizontal="right" vertical="center" wrapText="1"/>
    </xf>
    <xf numFmtId="37" fontId="6" fillId="4" borderId="4" xfId="27" applyFont="1" applyFill="1">
      <alignment horizontal="right" vertical="center" wrapText="1"/>
    </xf>
    <xf numFmtId="37" fontId="5" fillId="3" borderId="2" xfId="22" applyFont="1" applyAlignment="1">
      <alignment horizontal="left" vertical="center" wrapText="1"/>
    </xf>
    <xf numFmtId="37" fontId="5" fillId="3" borderId="2" xfId="23" applyFont="1">
      <alignment horizontal="center" vertical="center" wrapText="1"/>
    </xf>
    <xf numFmtId="37" fontId="5" fillId="3" borderId="4" xfId="24" applyFont="1">
      <alignment horizontal="right" vertical="center" wrapText="1"/>
    </xf>
    <xf numFmtId="37" fontId="5" fillId="3" borderId="2" xfId="4" applyFont="1">
      <alignment horizontal="center" vertical="center" wrapText="1"/>
    </xf>
    <xf numFmtId="37" fontId="5" fillId="3" borderId="3" xfId="5" applyFont="1">
      <alignment horizontal="center" vertical="center" wrapText="1"/>
    </xf>
    <xf numFmtId="37" fontId="6" fillId="3" borderId="2" xfId="6" applyFont="1">
      <alignment horizontal="center" vertical="center" wrapText="1"/>
    </xf>
    <xf numFmtId="0" fontId="0" fillId="0" borderId="0" xfId="0" applyFont="1"/>
    <xf numFmtId="37" fontId="5" fillId="3" borderId="2" xfId="19" applyFont="1">
      <alignment horizontal="left" vertical="center" wrapText="1"/>
    </xf>
    <xf numFmtId="37" fontId="6" fillId="2" borderId="2" xfId="20" applyFont="1">
      <alignment horizontal="left" vertical="center" wrapText="1"/>
    </xf>
    <xf numFmtId="37" fontId="5" fillId="3" borderId="2" xfId="21" applyFont="1">
      <alignment horizontal="center" vertical="center" wrapText="1"/>
    </xf>
    <xf numFmtId="0" fontId="0" fillId="0" borderId="0" xfId="0" applyFont="1"/>
    <xf numFmtId="37" fontId="5" fillId="2" borderId="0" xfId="1" applyFont="1">
      <alignment horizontal="center" vertical="center" wrapText="1"/>
    </xf>
    <xf numFmtId="37" fontId="5" fillId="2" borderId="0" xfId="2" applyFont="1">
      <alignment horizontal="center" vertical="center" wrapText="1"/>
    </xf>
    <xf numFmtId="37" fontId="5" fillId="2" borderId="1" xfId="3" applyFont="1">
      <alignment horizontal="center" vertical="center" wrapText="1"/>
    </xf>
    <xf numFmtId="37" fontId="5" fillId="3" borderId="2" xfId="7" applyFont="1">
      <alignment horizontal="left" vertical="center" wrapText="1"/>
    </xf>
    <xf numFmtId="37" fontId="5" fillId="3" borderId="2" xfId="8" applyFont="1">
      <alignment horizontal="center" vertical="center" wrapText="1"/>
    </xf>
    <xf numFmtId="37" fontId="1" fillId="4" borderId="4" xfId="11" applyFill="1">
      <alignment horizontal="right" vertical="center" wrapText="1"/>
    </xf>
    <xf numFmtId="37" fontId="1" fillId="4" borderId="4" xfId="17" applyFill="1">
      <alignment horizontal="right" vertical="center" wrapText="1"/>
    </xf>
  </cellXfs>
  <cellStyles count="28">
    <cellStyle name="MR_10" xfId="17" xr:uid="{00000000-0005-0000-0000-000016000000}"/>
    <cellStyle name="MR_10_RT" xfId="26" xr:uid="{00000000-0005-0000-0000-00001F000000}"/>
    <cellStyle name="MR_11" xfId="8" xr:uid="{00000000-0005-0000-0000-00000D000000}"/>
    <cellStyle name="MR_12" xfId="21" xr:uid="{00000000-0005-0000-0000-00001A000000}"/>
    <cellStyle name="MR_13" xfId="9" xr:uid="{00000000-0005-0000-0000-00000E000000}"/>
    <cellStyle name="MR_14" xfId="10" xr:uid="{00000000-0005-0000-0000-00000F000000}"/>
    <cellStyle name="MR_15" xfId="12" xr:uid="{00000000-0005-0000-0000-000011000000}"/>
    <cellStyle name="MR_16" xfId="13" xr:uid="{00000000-0005-0000-0000-000012000000}"/>
    <cellStyle name="MR_17" xfId="15" xr:uid="{00000000-0005-0000-0000-000014000000}"/>
    <cellStyle name="MR_18" xfId="18" xr:uid="{00000000-0005-0000-0000-000017000000}"/>
    <cellStyle name="MR_19" xfId="7" xr:uid="{00000000-0005-0000-0000-00000C000000}"/>
    <cellStyle name="MR_20" xfId="19" xr:uid="{00000000-0005-0000-0000-000018000000}"/>
    <cellStyle name="MR_21" xfId="20" xr:uid="{00000000-0005-0000-0000-000019000000}"/>
    <cellStyle name="MR_22" xfId="16" xr:uid="{00000000-0005-0000-0000-000015000000}"/>
    <cellStyle name="MR_23" xfId="22" xr:uid="{00000000-0005-0000-0000-00001B000000}"/>
    <cellStyle name="MR_24" xfId="23" xr:uid="{00000000-0005-0000-0000-00001C000000}"/>
    <cellStyle name="MR_25" xfId="24" xr:uid="{00000000-0005-0000-0000-00001D000000}"/>
    <cellStyle name="MR_26" xfId="1" xr:uid="{00000000-0005-0000-0000-000006000000}"/>
    <cellStyle name="MR_27" xfId="2" xr:uid="{00000000-0005-0000-0000-000007000000}"/>
    <cellStyle name="MR_28" xfId="3" xr:uid="{00000000-0005-0000-0000-000008000000}"/>
    <cellStyle name="MR_4" xfId="6" xr:uid="{00000000-0005-0000-0000-00000B000000}"/>
    <cellStyle name="MR_6" xfId="14" xr:uid="{00000000-0005-0000-0000-000013000000}"/>
    <cellStyle name="MR_6_RT" xfId="27" xr:uid="{00000000-0005-0000-0000-000020000000}"/>
    <cellStyle name="MR_7" xfId="4" xr:uid="{00000000-0005-0000-0000-000009000000}"/>
    <cellStyle name="MR_8" xfId="5" xr:uid="{00000000-0005-0000-0000-00000A000000}"/>
    <cellStyle name="MR_9" xfId="11" xr:uid="{00000000-0005-0000-0000-000010000000}"/>
    <cellStyle name="MR_9_RT" xfId="25" xr:uid="{00000000-0005-0000-0000-00001E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4DDD-40E2-42A7-990E-52D06071CC57}">
  <sheetPr>
    <pageSetUpPr fitToPage="1"/>
  </sheetPr>
  <dimension ref="A1:F55"/>
  <sheetViews>
    <sheetView showGridLines="0" tabSelected="1" topLeftCell="A2" workbookViewId="0">
      <selection activeCell="J25" sqref="J25"/>
    </sheetView>
  </sheetViews>
  <sheetFormatPr defaultRowHeight="12.75"/>
  <cols>
    <col min="1" max="1" width="69.42578125" style="26" customWidth="1"/>
    <col min="2" max="2" width="12.85546875" style="26" customWidth="1"/>
    <col min="3" max="3" width="15.5703125" style="26" customWidth="1"/>
    <col min="4" max="6" width="14" style="26" customWidth="1"/>
    <col min="7" max="16384" width="9.140625" style="26"/>
  </cols>
  <sheetData>
    <row r="1" spans="1:6" hidden="1">
      <c r="A1" s="30"/>
      <c r="B1" s="30"/>
      <c r="C1" s="30"/>
      <c r="D1" s="30"/>
      <c r="E1" s="30"/>
      <c r="F1" s="30"/>
    </row>
    <row r="2" spans="1:6" ht="15" customHeight="1">
      <c r="A2" s="31" t="s">
        <v>104</v>
      </c>
      <c r="B2" s="31"/>
      <c r="C2" s="31"/>
      <c r="D2" s="31"/>
      <c r="E2" s="31"/>
      <c r="F2" s="31"/>
    </row>
    <row r="3" spans="1:6" ht="15" customHeight="1">
      <c r="A3" s="32" t="s">
        <v>79</v>
      </c>
      <c r="B3" s="32"/>
      <c r="C3" s="32"/>
      <c r="D3" s="32"/>
      <c r="E3" s="32"/>
      <c r="F3" s="32"/>
    </row>
    <row r="4" spans="1:6" ht="15" customHeight="1">
      <c r="A4" s="33" t="s">
        <v>80</v>
      </c>
      <c r="B4" s="33"/>
      <c r="C4" s="33"/>
      <c r="D4" s="33"/>
      <c r="E4" s="33"/>
      <c r="F4" s="33"/>
    </row>
    <row r="5" spans="1:6" ht="30" customHeight="1">
      <c r="A5" s="23" t="s">
        <v>0</v>
      </c>
      <c r="B5" s="23" t="s">
        <v>1</v>
      </c>
      <c r="C5" s="23" t="s">
        <v>81</v>
      </c>
      <c r="D5" s="24" t="s">
        <v>82</v>
      </c>
      <c r="E5" s="24" t="s">
        <v>83</v>
      </c>
      <c r="F5" s="24" t="s">
        <v>84</v>
      </c>
    </row>
    <row r="6" spans="1:6" ht="9.9499999999999993" customHeight="1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5">
        <v>6</v>
      </c>
    </row>
    <row r="7" spans="1:6" ht="20.100000000000001" customHeight="1">
      <c r="A7" s="34" t="s">
        <v>85</v>
      </c>
      <c r="B7" s="34"/>
      <c r="C7" s="35" t="s">
        <v>7</v>
      </c>
      <c r="D7" s="35"/>
      <c r="E7" s="35"/>
      <c r="F7" s="35"/>
    </row>
    <row r="8" spans="1:6" ht="20.100000000000001" customHeight="1">
      <c r="A8" s="1" t="s">
        <v>86</v>
      </c>
      <c r="B8" s="2" t="s">
        <v>8</v>
      </c>
      <c r="C8" s="3">
        <v>6801530701</v>
      </c>
      <c r="D8" s="4">
        <v>6511226666</v>
      </c>
      <c r="E8" s="3">
        <v>6684566187</v>
      </c>
      <c r="F8" s="3">
        <v>6969087626</v>
      </c>
    </row>
    <row r="9" spans="1:6" ht="20.100000000000001" customHeight="1">
      <c r="A9" s="1" t="s">
        <v>9</v>
      </c>
      <c r="B9" s="2" t="s">
        <v>10</v>
      </c>
      <c r="C9" s="3">
        <v>6198897184</v>
      </c>
      <c r="D9" s="4">
        <v>5836316801</v>
      </c>
      <c r="E9" s="3">
        <v>6071957634</v>
      </c>
      <c r="F9" s="3">
        <v>6352633896</v>
      </c>
    </row>
    <row r="10" spans="1:6" ht="20.100000000000001" customHeight="1">
      <c r="A10" s="1" t="s">
        <v>87</v>
      </c>
      <c r="B10" s="2" t="s">
        <v>11</v>
      </c>
      <c r="C10" s="3">
        <v>117758747</v>
      </c>
      <c r="D10" s="4">
        <v>107356888</v>
      </c>
      <c r="E10" s="3">
        <v>105011102</v>
      </c>
      <c r="F10" s="3">
        <v>105933049</v>
      </c>
    </row>
    <row r="11" spans="1:6" ht="20.100000000000001" customHeight="1">
      <c r="A11" s="1" t="s">
        <v>88</v>
      </c>
      <c r="B11" s="2" t="s">
        <v>12</v>
      </c>
      <c r="C11" s="3">
        <v>3618892598</v>
      </c>
      <c r="D11" s="4">
        <v>3273972465</v>
      </c>
      <c r="E11" s="3">
        <v>3448432002</v>
      </c>
      <c r="F11" s="3">
        <v>3639122116</v>
      </c>
    </row>
    <row r="12" spans="1:6" ht="20.100000000000001" customHeight="1">
      <c r="A12" s="1" t="s">
        <v>89</v>
      </c>
      <c r="B12" s="2" t="s">
        <v>13</v>
      </c>
      <c r="C12" s="3">
        <v>2462228839</v>
      </c>
      <c r="D12" s="4">
        <v>2454967448</v>
      </c>
      <c r="E12" s="3">
        <v>2518499530</v>
      </c>
      <c r="F12" s="3">
        <v>2607563731</v>
      </c>
    </row>
    <row r="13" spans="1:6" ht="20.100000000000001" customHeight="1">
      <c r="A13" s="5" t="s">
        <v>90</v>
      </c>
      <c r="B13" s="6" t="s">
        <v>14</v>
      </c>
      <c r="C13" s="7">
        <v>1645829996</v>
      </c>
      <c r="D13" s="8">
        <v>1745782240</v>
      </c>
      <c r="E13" s="7">
        <v>1858388166</v>
      </c>
      <c r="F13" s="7">
        <v>1951581406</v>
      </c>
    </row>
    <row r="14" spans="1:6" ht="20.100000000000001" customHeight="1">
      <c r="A14" s="5" t="s">
        <v>91</v>
      </c>
      <c r="B14" s="6" t="s">
        <v>15</v>
      </c>
      <c r="C14" s="7">
        <v>816398843</v>
      </c>
      <c r="D14" s="8">
        <v>709185208</v>
      </c>
      <c r="E14" s="7">
        <v>660111364</v>
      </c>
      <c r="F14" s="7">
        <v>655982325</v>
      </c>
    </row>
    <row r="15" spans="1:6" ht="20.100000000000001" customHeight="1">
      <c r="A15" s="9" t="s">
        <v>16</v>
      </c>
      <c r="B15" s="10" t="s">
        <v>17</v>
      </c>
      <c r="C15" s="11">
        <v>32000</v>
      </c>
      <c r="D15" s="12">
        <v>220000</v>
      </c>
      <c r="E15" s="11">
        <v>215000</v>
      </c>
      <c r="F15" s="11">
        <v>215000</v>
      </c>
    </row>
    <row r="16" spans="1:6" ht="20.100000000000001" customHeight="1">
      <c r="A16" s="1" t="s">
        <v>18</v>
      </c>
      <c r="B16" s="2" t="s">
        <v>19</v>
      </c>
      <c r="C16" s="3">
        <v>588627267</v>
      </c>
      <c r="D16" s="4">
        <v>674709865</v>
      </c>
      <c r="E16" s="3">
        <v>612408553</v>
      </c>
      <c r="F16" s="3">
        <v>616253730</v>
      </c>
    </row>
    <row r="17" spans="1:6" ht="20.100000000000001" customHeight="1">
      <c r="A17" s="1" t="s">
        <v>20</v>
      </c>
      <c r="B17" s="2" t="s">
        <v>21</v>
      </c>
      <c r="C17" s="3">
        <v>13991250</v>
      </c>
      <c r="D17" s="13">
        <v>0</v>
      </c>
      <c r="E17" s="14">
        <v>0</v>
      </c>
      <c r="F17" s="14">
        <v>0</v>
      </c>
    </row>
    <row r="18" spans="1:6" ht="20.100000000000001" customHeight="1">
      <c r="A18" s="1" t="s">
        <v>92</v>
      </c>
      <c r="B18" s="2" t="s">
        <v>23</v>
      </c>
      <c r="C18" s="3">
        <v>7038220061</v>
      </c>
      <c r="D18" s="36">
        <v>7697731075</v>
      </c>
      <c r="E18" s="3">
        <v>7642659004</v>
      </c>
      <c r="F18" s="3">
        <v>8215307545</v>
      </c>
    </row>
    <row r="19" spans="1:6" ht="20.100000000000001" customHeight="1">
      <c r="A19" s="1" t="s">
        <v>93</v>
      </c>
      <c r="B19" s="2" t="s">
        <v>24</v>
      </c>
      <c r="C19" s="3">
        <v>5240000</v>
      </c>
      <c r="D19" s="36">
        <v>5090000</v>
      </c>
      <c r="E19" s="3">
        <v>5290000</v>
      </c>
      <c r="F19" s="3">
        <v>5290000</v>
      </c>
    </row>
    <row r="20" spans="1:6" ht="30" customHeight="1">
      <c r="A20" s="9" t="s">
        <v>25</v>
      </c>
      <c r="B20" s="10" t="s">
        <v>26</v>
      </c>
      <c r="C20" s="11">
        <v>439193972</v>
      </c>
      <c r="D20" s="37">
        <v>486610066</v>
      </c>
      <c r="E20" s="11">
        <v>477912300</v>
      </c>
      <c r="F20" s="11">
        <v>485096895</v>
      </c>
    </row>
    <row r="21" spans="1:6" ht="20.100000000000001" customHeight="1">
      <c r="A21" s="1" t="s">
        <v>27</v>
      </c>
      <c r="B21" s="2" t="s">
        <v>28</v>
      </c>
      <c r="C21" s="3">
        <v>160901940</v>
      </c>
      <c r="D21" s="36">
        <v>182306337</v>
      </c>
      <c r="E21" s="3">
        <v>174488281</v>
      </c>
      <c r="F21" s="3">
        <v>176639205</v>
      </c>
    </row>
    <row r="22" spans="1:6" ht="20.100000000000001" customHeight="1">
      <c r="A22" s="1" t="s">
        <v>29</v>
      </c>
      <c r="B22" s="2" t="s">
        <v>30</v>
      </c>
      <c r="C22" s="3">
        <v>5723958982</v>
      </c>
      <c r="D22" s="36">
        <v>6296327558</v>
      </c>
      <c r="E22" s="3">
        <v>6535833755</v>
      </c>
      <c r="F22" s="3">
        <v>7102327278</v>
      </c>
    </row>
    <row r="23" spans="1:6" ht="20.100000000000001" customHeight="1">
      <c r="A23" s="1" t="s">
        <v>31</v>
      </c>
      <c r="B23" s="2" t="s">
        <v>32</v>
      </c>
      <c r="C23" s="3">
        <v>456371000</v>
      </c>
      <c r="D23" s="36">
        <v>461470000</v>
      </c>
      <c r="E23" s="3">
        <v>185969959</v>
      </c>
      <c r="F23" s="3">
        <v>186516740</v>
      </c>
    </row>
    <row r="24" spans="1:6" ht="20.100000000000001" customHeight="1">
      <c r="A24" s="1" t="s">
        <v>33</v>
      </c>
      <c r="B24" s="2" t="s">
        <v>34</v>
      </c>
      <c r="C24" s="3">
        <v>252554167</v>
      </c>
      <c r="D24" s="36">
        <v>265927113</v>
      </c>
      <c r="E24" s="3">
        <v>263164709</v>
      </c>
      <c r="F24" s="3">
        <v>259437426</v>
      </c>
    </row>
    <row r="25" spans="1:6" ht="20.100000000000001" customHeight="1">
      <c r="A25" s="9" t="s">
        <v>35</v>
      </c>
      <c r="B25" s="15"/>
      <c r="C25" s="11">
        <v>-236689360</v>
      </c>
      <c r="D25" s="16">
        <f>D8-D18</f>
        <v>-1186504409</v>
      </c>
      <c r="E25" s="17">
        <f t="shared" ref="E25:F25" si="0">E8-E18</f>
        <v>-958092817</v>
      </c>
      <c r="F25" s="17">
        <f t="shared" si="0"/>
        <v>-1246219919</v>
      </c>
    </row>
    <row r="26" spans="1:6" ht="20.100000000000001" customHeight="1">
      <c r="A26" s="1" t="s">
        <v>94</v>
      </c>
      <c r="B26" s="2" t="s">
        <v>36</v>
      </c>
      <c r="C26" s="3">
        <v>100000</v>
      </c>
      <c r="D26" s="4">
        <v>100000</v>
      </c>
      <c r="E26" s="3">
        <v>100000</v>
      </c>
      <c r="F26" s="3">
        <v>100000</v>
      </c>
    </row>
    <row r="27" spans="1:6" ht="30" customHeight="1">
      <c r="A27" s="1" t="s">
        <v>95</v>
      </c>
      <c r="B27" s="2" t="s">
        <v>37</v>
      </c>
      <c r="C27" s="3">
        <v>78949988</v>
      </c>
      <c r="D27" s="4">
        <v>137075128</v>
      </c>
      <c r="E27" s="3">
        <v>57043514</v>
      </c>
      <c r="F27" s="3">
        <v>127107843</v>
      </c>
    </row>
    <row r="28" spans="1:6" ht="20.100000000000001" customHeight="1">
      <c r="A28" s="9" t="s">
        <v>96</v>
      </c>
      <c r="B28" s="15"/>
      <c r="C28" s="11">
        <v>-78849988</v>
      </c>
      <c r="D28" s="12">
        <v>-136975128</v>
      </c>
      <c r="E28" s="17">
        <f>E26-E27</f>
        <v>-56943514</v>
      </c>
      <c r="F28" s="17">
        <f>F26-F27</f>
        <v>-127007843</v>
      </c>
    </row>
    <row r="29" spans="1:6" ht="20.100000000000001" customHeight="1">
      <c r="A29" s="9" t="s">
        <v>38</v>
      </c>
      <c r="B29" s="15"/>
      <c r="C29" s="11">
        <v>-315539348</v>
      </c>
      <c r="D29" s="12">
        <f>D25+D28</f>
        <v>-1323479537</v>
      </c>
      <c r="E29" s="17">
        <f>E25+E28</f>
        <v>-1015036331</v>
      </c>
      <c r="F29" s="17">
        <f>F25+F28</f>
        <v>-1373227762</v>
      </c>
    </row>
    <row r="30" spans="1:6" ht="20.100000000000001" customHeight="1">
      <c r="A30" s="27" t="s">
        <v>39</v>
      </c>
      <c r="B30" s="28"/>
      <c r="C30" s="29" t="s">
        <v>7</v>
      </c>
      <c r="D30" s="29"/>
      <c r="E30" s="29"/>
      <c r="F30" s="29"/>
    </row>
    <row r="31" spans="1:6" ht="20.100000000000001" customHeight="1">
      <c r="A31" s="9" t="s">
        <v>97</v>
      </c>
      <c r="B31" s="10" t="s">
        <v>40</v>
      </c>
      <c r="C31" s="11">
        <v>1446917000</v>
      </c>
      <c r="D31" s="12">
        <v>2386952480</v>
      </c>
      <c r="E31" s="11">
        <v>2138017455</v>
      </c>
      <c r="F31" s="11">
        <f>F32+F34+F38</f>
        <v>2447847362</v>
      </c>
    </row>
    <row r="32" spans="1:6" ht="20.100000000000001" customHeight="1">
      <c r="A32" s="1" t="s">
        <v>98</v>
      </c>
      <c r="B32" s="2" t="s">
        <v>41</v>
      </c>
      <c r="C32" s="3">
        <v>50000000</v>
      </c>
      <c r="D32" s="4">
        <v>50000000</v>
      </c>
      <c r="E32" s="3">
        <v>50000000</v>
      </c>
      <c r="F32" s="3">
        <v>50000000</v>
      </c>
    </row>
    <row r="33" spans="1:6" ht="20.100000000000001" customHeight="1">
      <c r="A33" s="9" t="s">
        <v>42</v>
      </c>
      <c r="B33" s="10" t="s">
        <v>43</v>
      </c>
      <c r="C33" s="11">
        <v>1396917000</v>
      </c>
      <c r="D33" s="12">
        <v>2336952480</v>
      </c>
      <c r="E33" s="11">
        <v>2088017455</v>
      </c>
      <c r="F33" s="17">
        <f>F34+F38</f>
        <v>2397847362</v>
      </c>
    </row>
    <row r="34" spans="1:6" ht="20.100000000000001" customHeight="1">
      <c r="A34" s="1" t="s">
        <v>44</v>
      </c>
      <c r="B34" s="2" t="s">
        <v>45</v>
      </c>
      <c r="C34" s="3">
        <v>1036917000</v>
      </c>
      <c r="D34" s="4">
        <v>1976952480</v>
      </c>
      <c r="E34" s="3">
        <v>1728017455</v>
      </c>
      <c r="F34" s="3">
        <v>2037847362</v>
      </c>
    </row>
    <row r="35" spans="1:6" ht="20.100000000000001" hidden="1" customHeight="1">
      <c r="A35" s="5" t="s">
        <v>46</v>
      </c>
      <c r="B35" s="6" t="s">
        <v>47</v>
      </c>
      <c r="C35" s="18" t="s">
        <v>22</v>
      </c>
      <c r="D35" s="19" t="s">
        <v>22</v>
      </c>
      <c r="E35" s="18" t="s">
        <v>22</v>
      </c>
      <c r="F35" s="18" t="s">
        <v>22</v>
      </c>
    </row>
    <row r="36" spans="1:6" ht="20.100000000000001" customHeight="1">
      <c r="A36" s="5" t="s">
        <v>48</v>
      </c>
      <c r="B36" s="6" t="s">
        <v>49</v>
      </c>
      <c r="C36" s="7">
        <v>586917000</v>
      </c>
      <c r="D36" s="8">
        <v>1576952480</v>
      </c>
      <c r="E36" s="7">
        <v>1478017455</v>
      </c>
      <c r="F36" s="7">
        <v>1787847362</v>
      </c>
    </row>
    <row r="37" spans="1:6" ht="20.100000000000001" customHeight="1">
      <c r="A37" s="5" t="s">
        <v>50</v>
      </c>
      <c r="B37" s="6" t="s">
        <v>51</v>
      </c>
      <c r="C37" s="7">
        <v>450000000</v>
      </c>
      <c r="D37" s="8">
        <v>400000000</v>
      </c>
      <c r="E37" s="7">
        <v>250000000</v>
      </c>
      <c r="F37" s="7">
        <v>250000000</v>
      </c>
    </row>
    <row r="38" spans="1:6" ht="20.100000000000001" customHeight="1">
      <c r="A38" s="1" t="s">
        <v>52</v>
      </c>
      <c r="B38" s="2" t="s">
        <v>53</v>
      </c>
      <c r="C38" s="3">
        <v>360000000</v>
      </c>
      <c r="D38" s="4">
        <v>360000000</v>
      </c>
      <c r="E38" s="3">
        <v>360000000</v>
      </c>
      <c r="F38" s="3">
        <v>360000000</v>
      </c>
    </row>
    <row r="39" spans="1:6" ht="20.100000000000001" hidden="1" customHeight="1">
      <c r="A39" s="5" t="s">
        <v>54</v>
      </c>
      <c r="B39" s="6" t="s">
        <v>55</v>
      </c>
      <c r="C39" s="18" t="s">
        <v>22</v>
      </c>
      <c r="D39" s="19" t="s">
        <v>22</v>
      </c>
      <c r="E39" s="18" t="s">
        <v>22</v>
      </c>
      <c r="F39" s="18" t="s">
        <v>22</v>
      </c>
    </row>
    <row r="40" spans="1:6" ht="20.100000000000001" hidden="1" customHeight="1">
      <c r="A40" s="5" t="s">
        <v>56</v>
      </c>
      <c r="B40" s="6" t="s">
        <v>57</v>
      </c>
      <c r="C40" s="18" t="s">
        <v>22</v>
      </c>
      <c r="D40" s="19" t="s">
        <v>22</v>
      </c>
      <c r="E40" s="18" t="s">
        <v>22</v>
      </c>
      <c r="F40" s="18" t="s">
        <v>22</v>
      </c>
    </row>
    <row r="41" spans="1:6" ht="20.100000000000001" customHeight="1">
      <c r="A41" s="5" t="s">
        <v>58</v>
      </c>
      <c r="B41" s="6" t="s">
        <v>59</v>
      </c>
      <c r="C41" s="7">
        <v>360000000</v>
      </c>
      <c r="D41" s="8">
        <v>360000000</v>
      </c>
      <c r="E41" s="7">
        <v>360000000</v>
      </c>
      <c r="F41" s="7">
        <v>360000000</v>
      </c>
    </row>
    <row r="42" spans="1:6" ht="20.100000000000001" customHeight="1">
      <c r="A42" s="9" t="s">
        <v>99</v>
      </c>
      <c r="B42" s="10" t="s">
        <v>60</v>
      </c>
      <c r="C42" s="11">
        <v>1116377651</v>
      </c>
      <c r="D42" s="12">
        <v>1043472943</v>
      </c>
      <c r="E42" s="17">
        <f>E43+E44</f>
        <v>1102981124</v>
      </c>
      <c r="F42" s="17">
        <f>F43+F44</f>
        <v>1054619600</v>
      </c>
    </row>
    <row r="43" spans="1:6" ht="20.100000000000001" customHeight="1">
      <c r="A43" s="1" t="s">
        <v>100</v>
      </c>
      <c r="B43" s="2" t="s">
        <v>61</v>
      </c>
      <c r="C43" s="3">
        <v>30093000</v>
      </c>
      <c r="D43" s="4">
        <v>25196322</v>
      </c>
      <c r="E43" s="3">
        <v>26982972</v>
      </c>
      <c r="F43" s="3">
        <v>26983147</v>
      </c>
    </row>
    <row r="44" spans="1:6" ht="20.100000000000001" customHeight="1">
      <c r="A44" s="1" t="s">
        <v>62</v>
      </c>
      <c r="B44" s="2" t="s">
        <v>63</v>
      </c>
      <c r="C44" s="3">
        <v>1086284651</v>
      </c>
      <c r="D44" s="4">
        <v>1018276621</v>
      </c>
      <c r="E44" s="3">
        <v>1075998152</v>
      </c>
      <c r="F44" s="3">
        <v>1027636453</v>
      </c>
    </row>
    <row r="45" spans="1:6" ht="20.100000000000001" customHeight="1">
      <c r="A45" s="1" t="s">
        <v>64</v>
      </c>
      <c r="B45" s="2" t="s">
        <v>65</v>
      </c>
      <c r="C45" s="3">
        <v>625741785</v>
      </c>
      <c r="D45" s="4">
        <v>507194813</v>
      </c>
      <c r="E45" s="3">
        <v>454773414</v>
      </c>
      <c r="F45" s="3">
        <v>448636453</v>
      </c>
    </row>
    <row r="46" spans="1:6" ht="20.100000000000001" customHeight="1">
      <c r="A46" s="1" t="s">
        <v>66</v>
      </c>
      <c r="B46" s="2" t="s">
        <v>67</v>
      </c>
      <c r="C46" s="3">
        <v>4900000</v>
      </c>
      <c r="D46" s="4">
        <v>4900000</v>
      </c>
      <c r="E46" s="3">
        <v>4900000</v>
      </c>
      <c r="F46" s="3">
        <v>4900000</v>
      </c>
    </row>
    <row r="47" spans="1:6" ht="20.100000000000001" customHeight="1">
      <c r="A47" s="1" t="s">
        <v>68</v>
      </c>
      <c r="B47" s="2" t="s">
        <v>69</v>
      </c>
      <c r="C47" s="3">
        <v>440000000</v>
      </c>
      <c r="D47" s="4">
        <v>500000000</v>
      </c>
      <c r="E47" s="3">
        <v>610000000</v>
      </c>
      <c r="F47" s="3">
        <v>570000000</v>
      </c>
    </row>
    <row r="48" spans="1:6" ht="20.100000000000001" customHeight="1">
      <c r="A48" s="1" t="s">
        <v>101</v>
      </c>
      <c r="B48" s="2" t="s">
        <v>70</v>
      </c>
      <c r="C48" s="3">
        <v>14142866</v>
      </c>
      <c r="D48" s="4">
        <v>4681808</v>
      </c>
      <c r="E48" s="3">
        <v>4824738</v>
      </c>
      <c r="F48" s="3">
        <v>4100000</v>
      </c>
    </row>
    <row r="49" spans="1:6" ht="20.100000000000001" customHeight="1">
      <c r="A49" s="1" t="s">
        <v>71</v>
      </c>
      <c r="B49" s="2" t="s">
        <v>72</v>
      </c>
      <c r="C49" s="3">
        <v>1500000</v>
      </c>
      <c r="D49" s="4">
        <v>1500000</v>
      </c>
      <c r="E49" s="3">
        <v>1500000</v>
      </c>
      <c r="F49" s="14">
        <v>0</v>
      </c>
    </row>
    <row r="50" spans="1:6" ht="20.100000000000001" customHeight="1">
      <c r="A50" s="9" t="s">
        <v>102</v>
      </c>
      <c r="B50" s="15"/>
      <c r="C50" s="11">
        <v>330539349</v>
      </c>
      <c r="D50" s="12">
        <v>1343479537</v>
      </c>
      <c r="E50" s="17">
        <f>E31-E42</f>
        <v>1035036331</v>
      </c>
      <c r="F50" s="17">
        <f>F31-F42</f>
        <v>1393227762</v>
      </c>
    </row>
    <row r="51" spans="1:6" ht="20.100000000000001" customHeight="1">
      <c r="A51" s="9" t="s">
        <v>103</v>
      </c>
      <c r="B51" s="15"/>
      <c r="C51" s="11">
        <v>15000000</v>
      </c>
      <c r="D51" s="16">
        <f>D29+D50</f>
        <v>20000000</v>
      </c>
      <c r="E51" s="17">
        <f>E29+E50</f>
        <v>20000000</v>
      </c>
      <c r="F51" s="17">
        <f>F29+F50</f>
        <v>20000000</v>
      </c>
    </row>
    <row r="52" spans="1:6" ht="20.100000000000001" hidden="1" customHeight="1">
      <c r="A52" s="1" t="s">
        <v>73</v>
      </c>
      <c r="B52" s="2" t="s">
        <v>74</v>
      </c>
      <c r="C52" s="14" t="s">
        <v>22</v>
      </c>
      <c r="D52" s="14" t="s">
        <v>22</v>
      </c>
      <c r="E52" s="14" t="s">
        <v>22</v>
      </c>
      <c r="F52" s="14" t="s">
        <v>22</v>
      </c>
    </row>
    <row r="53" spans="1:6" ht="20.100000000000001" customHeight="1">
      <c r="A53" s="1" t="s">
        <v>76</v>
      </c>
      <c r="B53" s="2" t="s">
        <v>75</v>
      </c>
      <c r="C53" s="11">
        <v>15000000</v>
      </c>
      <c r="D53" s="13">
        <v>20000000</v>
      </c>
      <c r="E53" s="14">
        <v>20000000</v>
      </c>
      <c r="F53" s="14">
        <v>20000000</v>
      </c>
    </row>
    <row r="54" spans="1:6" ht="20.100000000000001" customHeight="1">
      <c r="A54" s="20" t="s">
        <v>77</v>
      </c>
      <c r="B54" s="21"/>
      <c r="C54" s="22">
        <v>8248547700</v>
      </c>
      <c r="D54" s="22">
        <f>D8+D26+D31</f>
        <v>8898279146</v>
      </c>
      <c r="E54" s="22">
        <f t="shared" ref="E54:F54" si="1">E8+E26+E31</f>
        <v>8822683642</v>
      </c>
      <c r="F54" s="22">
        <f t="shared" si="1"/>
        <v>9417034988</v>
      </c>
    </row>
    <row r="55" spans="1:6" ht="20.100000000000001" customHeight="1">
      <c r="A55" s="20" t="s">
        <v>78</v>
      </c>
      <c r="B55" s="21"/>
      <c r="C55" s="22">
        <v>8248547700</v>
      </c>
      <c r="D55" s="22">
        <f>D18+D27+D42+D53</f>
        <v>8898279146</v>
      </c>
      <c r="E55" s="22">
        <f t="shared" ref="E55:F55" si="2">E18+E27+E42+E53</f>
        <v>8822683642</v>
      </c>
      <c r="F55" s="22">
        <f t="shared" si="2"/>
        <v>9417034988</v>
      </c>
    </row>
  </sheetData>
  <sheetProtection algorithmName="SHA-512" hashValue="Ztq7VROKzqzTd3StfrPa1boc2QWlXJ/eFIImxAQu98U687q31vSTZZxMUxZ4I+PDWBhGlLgzVKWRPXC0nNhMwQ==" saltValue="bQZZD0Mk+amWrqSBm6suFg==" spinCount="100000" sheet="1" objects="1" scenarios="1"/>
  <mergeCells count="8">
    <mergeCell ref="A30:B30"/>
    <mergeCell ref="C30:F30"/>
    <mergeCell ref="A1:F1"/>
    <mergeCell ref="A2:F2"/>
    <mergeCell ref="A3:F3"/>
    <mergeCell ref="A4:F4"/>
    <mergeCell ref="A7:B7"/>
    <mergeCell ref="C7:F7"/>
  </mergeCells>
  <pageMargins left="0.25" right="0.25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RInfo>
  <ReportId>e2fd6232-12fe-4621-ba08-9f97d2978576</ReportId>
  <Connection embeddedMode="True">https://fmfbmisprodukcija-fmfbmisprod.epm.eu-frankfurt-1.ocs.oraclecloud.com:443</Connection>
  <POVs/>
  <Prompts/>
  <Objects>
    <GridObjects>
      <GridId>
        G6dba841d_9745_467d_ad44_898070208599|6dba841d-9745-467d-ad44-898070208599|Grid
        <DataSource app="PROBIS" cube="OEP_FS" form="" srv="localhost" type="Planning" url="https://fmfbmisprodukcija-fmfbmisprod.epm.eu-frankfurt-1.ocs.oraclecloud.com:443/HyperionPlanning/SmartView"/>
      </GridId>
    </GridObjects>
    <ChartObjects/>
    <TextObjects/>
    <ImageObjects/>
  </Objects>
</MRInfo>
</file>

<file path=customXml/itemProps1.xml><?xml version="1.0" encoding="utf-8"?>
<ds:datastoreItem xmlns:ds="http://schemas.openxmlformats.org/officeDocument/2006/customXml" ds:itemID="{9318A131-0B77-47DE-8609-0E29365569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Budžet FBIH_Budzet</vt:lpstr>
      <vt:lpstr>G6dba841d_9745_467d_ad44_898070208599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Bebakovic</dc:creator>
  <cp:keywords/>
  <dc:description/>
  <cp:lastModifiedBy>Elvis Bebakovic</cp:lastModifiedBy>
  <cp:lastPrinted>2025-12-28T11:22:07Z</cp:lastPrinted>
  <dcterms:created xsi:type="dcterms:W3CDTF">2025-12-28T11:27:05Z</dcterms:created>
  <dcterms:modified xsi:type="dcterms:W3CDTF">2026-01-22T11:15:22Z</dcterms:modified>
  <cp:category/>
</cp:coreProperties>
</file>