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bihvlada.gov.ba\www\file\"/>
    </mc:Choice>
  </mc:AlternateContent>
  <bookViews>
    <workbookView xWindow="0" yWindow="0" windowWidth="21570" windowHeight="10875" firstSheet="3" activeTab="3"/>
  </bookViews>
  <sheets>
    <sheet name="ULAGANJA FMROI 2015 g" sheetId="1" r:id="rId1"/>
    <sheet name="GR- Ukupna ulaganja" sheetId="8" r:id="rId2"/>
    <sheet name="GR - Rekapitulacija ulaganja" sheetId="4" r:id="rId3"/>
    <sheet name="Ukupna ulaganja" sheetId="9" r:id="rId4"/>
    <sheet name="GR - po programima " sheetId="5" r:id="rId5"/>
    <sheet name="GR- Ulaganja po Programima" sheetId="6" r:id="rId6"/>
    <sheet name="Sheet2" sheetId="10" r:id="rId7"/>
  </sheets>
  <calcPr calcId="152511"/>
</workbook>
</file>

<file path=xl/calcChain.xml><?xml version="1.0" encoding="utf-8"?>
<calcChain xmlns="http://schemas.openxmlformats.org/spreadsheetml/2006/main">
  <c r="L7" i="9" l="1"/>
  <c r="K7" i="9"/>
  <c r="J7" i="9"/>
  <c r="I7" i="9"/>
  <c r="H7" i="9"/>
  <c r="G7" i="9"/>
  <c r="F8" i="9" s="1"/>
  <c r="F7" i="9"/>
  <c r="E7" i="9"/>
  <c r="D7" i="9"/>
  <c r="C7" i="9"/>
  <c r="B7" i="9"/>
  <c r="M6" i="9"/>
  <c r="M5" i="9"/>
  <c r="M7" i="9" s="1"/>
  <c r="B8" i="9" l="1"/>
  <c r="M8" i="9" s="1"/>
  <c r="H8" i="9"/>
  <c r="K8" i="9"/>
  <c r="B5" i="8"/>
  <c r="L4" i="6" l="1"/>
  <c r="L3" i="6"/>
  <c r="K4" i="6"/>
  <c r="K3" i="6"/>
  <c r="J4" i="6"/>
  <c r="J3" i="6"/>
  <c r="I4" i="6"/>
  <c r="I3" i="6"/>
  <c r="H4" i="6"/>
  <c r="H3" i="6"/>
  <c r="G4" i="6"/>
  <c r="G3" i="6"/>
  <c r="F4" i="6"/>
  <c r="F3" i="6"/>
  <c r="E4" i="6"/>
  <c r="E3" i="6"/>
  <c r="D4" i="6"/>
  <c r="D3" i="6"/>
  <c r="C4" i="6"/>
  <c r="C3" i="6"/>
  <c r="B4" i="6"/>
  <c r="B3" i="6"/>
  <c r="E3" i="5"/>
  <c r="D3" i="5"/>
  <c r="C3" i="5"/>
  <c r="B3" i="5"/>
  <c r="E2" i="5"/>
  <c r="D2" i="5"/>
  <c r="C2" i="5"/>
  <c r="B2" i="5"/>
  <c r="L7" i="1" l="1"/>
  <c r="D7" i="1" l="1"/>
  <c r="M6" i="1" l="1"/>
  <c r="M5" i="1"/>
  <c r="K7" i="1"/>
  <c r="K8" i="1" s="1"/>
  <c r="D2" i="4" s="1"/>
  <c r="I7" i="1"/>
  <c r="J7" i="1"/>
  <c r="H7" i="1"/>
  <c r="G7" i="1"/>
  <c r="F7" i="1"/>
  <c r="C7" i="1"/>
  <c r="E7" i="1"/>
  <c r="B7" i="1"/>
  <c r="H8" i="1" l="1"/>
  <c r="C2" i="4" s="1"/>
  <c r="F8" i="1"/>
  <c r="B2" i="4" s="1"/>
  <c r="B8" i="1"/>
  <c r="M7" i="1"/>
  <c r="M8" i="1" l="1"/>
  <c r="A2" i="4"/>
  <c r="E2" i="4" s="1"/>
</calcChain>
</file>

<file path=xl/sharedStrings.xml><?xml version="1.0" encoding="utf-8"?>
<sst xmlns="http://schemas.openxmlformats.org/spreadsheetml/2006/main" count="97" uniqueCount="54">
  <si>
    <t>FEDERACIJA BIH</t>
  </si>
  <si>
    <t>REPUBLIKA SRPSKA</t>
  </si>
  <si>
    <t>UKUPNO</t>
  </si>
  <si>
    <t>SVEUKUPNO</t>
  </si>
  <si>
    <t>PROJEKTI ODRŽIVOG POVRATKA</t>
  </si>
  <si>
    <t>RSP</t>
  </si>
  <si>
    <t>HUMANITARA</t>
  </si>
  <si>
    <t>OBNOVA I IZGRADNJA STAMBENIH OBJEKATA</t>
  </si>
  <si>
    <t>SVJETSKA BANKA</t>
  </si>
  <si>
    <t>Infrastruktura, vjerski i društveni objekti</t>
  </si>
  <si>
    <r>
      <rPr>
        <b/>
        <sz val="11"/>
        <color theme="1"/>
        <rFont val="Calibri"/>
        <family val="2"/>
        <charset val="238"/>
        <scheme val="minor"/>
      </rPr>
      <t>Samozapošljavanje povratnika</t>
    </r>
    <r>
      <rPr>
        <sz val="11"/>
        <color theme="1"/>
        <rFont val="Calibri"/>
        <family val="2"/>
        <charset val="238"/>
        <scheme val="minor"/>
      </rPr>
      <t xml:space="preserve"> (mehanizacija, stajski objekti, plastenici, sadnice i sl.)</t>
    </r>
  </si>
  <si>
    <t>Projkat volontiranja povratnika</t>
  </si>
  <si>
    <r>
      <rPr>
        <b/>
        <sz val="11"/>
        <color theme="1"/>
        <rFont val="Calibri"/>
        <family val="2"/>
        <charset val="238"/>
        <scheme val="minor"/>
      </rPr>
      <t>Zapošljavanje povratnika</t>
    </r>
    <r>
      <rPr>
        <sz val="11"/>
        <color theme="1"/>
        <rFont val="Calibri"/>
        <family val="2"/>
        <charset val="238"/>
        <scheme val="minor"/>
      </rPr>
      <t xml:space="preserve"> (privreda)</t>
    </r>
  </si>
  <si>
    <t>Pomoć udruženjima, soc. Pomoći i sl.</t>
  </si>
  <si>
    <t>Spomen obilježja</t>
  </si>
  <si>
    <t>Budžet</t>
  </si>
  <si>
    <t>Saudijski fond</t>
  </si>
  <si>
    <t>Mehanizacija, plastenici, stajski objekti i sl.</t>
  </si>
  <si>
    <t>Poplave</t>
  </si>
  <si>
    <t>REKAPITULACIJA ULAGANJA FMROI U 2015 GODINI</t>
  </si>
  <si>
    <t xml:space="preserve">Ukupno </t>
  </si>
  <si>
    <t>FBiH</t>
  </si>
  <si>
    <t>RS</t>
  </si>
  <si>
    <t>Samozapošljavanje povratnika (mehanizacija, stajski objekti, plastenici, sadnice i sl.)</t>
  </si>
  <si>
    <t>Zapošljavanje povratnika (privreda)</t>
  </si>
  <si>
    <t>REKAPITULACIJA ULAGANJA FMROI ZA 2015. GODINU - UKUPNO BIH U KM</t>
  </si>
  <si>
    <t>EFEKTI ULAGANJA</t>
  </si>
  <si>
    <r>
      <rPr>
        <b/>
        <sz val="10"/>
        <color theme="1"/>
        <rFont val="Calibri"/>
        <family val="2"/>
        <charset val="238"/>
        <scheme val="minor"/>
      </rPr>
      <t>Zapošljavanje povratnika</t>
    </r>
    <r>
      <rPr>
        <sz val="10"/>
        <color theme="1"/>
        <rFont val="Calibri"/>
        <family val="2"/>
        <charset val="238"/>
        <scheme val="minor"/>
      </rPr>
      <t xml:space="preserve"> (privreda - investicije )</t>
    </r>
  </si>
  <si>
    <r>
      <rPr>
        <b/>
        <sz val="10"/>
        <color theme="1"/>
        <rFont val="Calibri"/>
        <family val="2"/>
        <charset val="238"/>
        <scheme val="minor"/>
      </rPr>
      <t>Samozapošljavanje povratnika</t>
    </r>
    <r>
      <rPr>
        <sz val="10"/>
        <color theme="1"/>
        <rFont val="Calibri"/>
        <family val="2"/>
        <charset val="238"/>
        <scheme val="minor"/>
      </rPr>
      <t xml:space="preserve"> (Junadi  za tov i v. junice, mehanizacija, stajski objekti, plastenici, sadnice i sl.)</t>
    </r>
  </si>
  <si>
    <t>= 84</t>
  </si>
  <si>
    <t>= 401</t>
  </si>
  <si>
    <t>= 330</t>
  </si>
  <si>
    <t>= 16</t>
  </si>
  <si>
    <r>
      <t>Obnovljeno i izgrađeno ukupno</t>
    </r>
    <r>
      <rPr>
        <b/>
        <sz val="10"/>
        <color theme="1"/>
        <rFont val="Calibri"/>
        <family val="2"/>
        <charset val="238"/>
        <scheme val="minor"/>
      </rPr>
      <t xml:space="preserve"> 430</t>
    </r>
    <r>
      <rPr>
        <sz val="10"/>
        <color theme="1"/>
        <rFont val="Calibri"/>
        <family val="2"/>
        <charset val="238"/>
        <scheme val="minor"/>
      </rPr>
      <t xml:space="preserve"> stambenih jedinica</t>
    </r>
  </si>
  <si>
    <t>= 430</t>
  </si>
  <si>
    <r>
      <t xml:space="preserve">Započeta izgradnja </t>
    </r>
    <r>
      <rPr>
        <b/>
        <sz val="10"/>
        <color theme="1"/>
        <rFont val="Calibri"/>
        <family val="2"/>
        <charset val="238"/>
        <scheme val="minor"/>
      </rPr>
      <t xml:space="preserve">68 </t>
    </r>
    <r>
      <rPr>
        <sz val="10"/>
        <color theme="1"/>
        <rFont val="Calibri"/>
        <family val="2"/>
        <charset val="238"/>
        <scheme val="minor"/>
      </rPr>
      <t>stambenih objekta. Projektovanje ukupno 278 st. obj.  Projekat je dugoročni</t>
    </r>
  </si>
  <si>
    <t>= 77</t>
  </si>
  <si>
    <t>= 68</t>
  </si>
  <si>
    <t>= 477</t>
  </si>
  <si>
    <r>
      <t xml:space="preserve">Započeta izgradnja </t>
    </r>
    <r>
      <rPr>
        <b/>
        <sz val="9"/>
        <color theme="1"/>
        <rFont val="Calibri"/>
        <family val="2"/>
        <charset val="238"/>
        <scheme val="minor"/>
      </rPr>
      <t>77</t>
    </r>
    <r>
      <rPr>
        <sz val="9"/>
        <color theme="1"/>
        <rFont val="Calibri"/>
        <family val="2"/>
        <charset val="238"/>
        <scheme val="minor"/>
      </rPr>
      <t xml:space="preserve"> stambenih objekata. Projektovano ukupno 96 st. obj.  Plan je da se do kraja 2016 godine ukupno izgradi 239 stambenih objekata čija je vrijednost cca 8.500.000,00 KM</t>
    </r>
  </si>
  <si>
    <t>= 439</t>
  </si>
  <si>
    <t>= 137</t>
  </si>
  <si>
    <r>
      <rPr>
        <b/>
        <sz val="10"/>
        <color theme="1"/>
        <rFont val="Calibri"/>
        <family val="2"/>
        <charset val="238"/>
        <scheme val="minor"/>
      </rPr>
      <t>PUTEVI</t>
    </r>
    <r>
      <rPr>
        <sz val="10"/>
        <color theme="1"/>
        <rFont val="Calibri"/>
        <family val="2"/>
        <charset val="238"/>
        <scheme val="minor"/>
      </rPr>
      <t xml:space="preserve">: Odobreno 37 projekta. Asfaltirano više od </t>
    </r>
    <r>
      <rPr>
        <b/>
        <sz val="10"/>
        <color theme="1"/>
        <rFont val="Calibri"/>
        <family val="2"/>
        <charset val="238"/>
        <scheme val="minor"/>
      </rPr>
      <t>27 kilometara puteva</t>
    </r>
    <r>
      <rPr>
        <sz val="10"/>
        <color theme="1"/>
        <rFont val="Calibri"/>
        <family val="2"/>
        <charset val="238"/>
        <scheme val="minor"/>
      </rPr>
      <t xml:space="preserve">.   Vrijednost </t>
    </r>
    <r>
      <rPr>
        <b/>
        <sz val="10"/>
        <color theme="1"/>
        <rFont val="Calibri"/>
        <family val="2"/>
        <charset val="238"/>
        <scheme val="minor"/>
      </rPr>
      <t>3,3 MIL KM</t>
    </r>
    <r>
      <rPr>
        <sz val="10"/>
        <color theme="1"/>
        <rFont val="Calibri"/>
        <family val="2"/>
        <charset val="238"/>
        <scheme val="minor"/>
      </rPr>
      <t xml:space="preserve">.        </t>
    </r>
    <r>
      <rPr>
        <b/>
        <sz val="10"/>
        <color theme="1"/>
        <rFont val="Calibri"/>
        <family val="2"/>
        <charset val="238"/>
        <scheme val="minor"/>
      </rPr>
      <t>OSTALI OBJEKTI</t>
    </r>
    <r>
      <rPr>
        <sz val="10"/>
        <color theme="1"/>
        <rFont val="Calibri"/>
        <family val="2"/>
        <charset val="238"/>
        <scheme val="minor"/>
      </rPr>
      <t>: odobreno 98 projekata vrijednosti</t>
    </r>
  </si>
  <si>
    <t>= 624</t>
  </si>
  <si>
    <r>
      <t xml:space="preserve">Otklanjanje šteta od poplava-  dodjela mehanizacije, stajskih objekata, plastenika i sl. Ukupno </t>
    </r>
    <r>
      <rPr>
        <b/>
        <sz val="10"/>
        <color theme="1"/>
        <rFont val="Calibri"/>
        <family val="2"/>
        <charset val="238"/>
        <scheme val="minor"/>
      </rPr>
      <t>440</t>
    </r>
    <r>
      <rPr>
        <sz val="10"/>
        <color theme="1"/>
        <rFont val="Calibri"/>
        <family val="2"/>
        <charset val="238"/>
        <scheme val="minor"/>
      </rPr>
      <t xml:space="preserve"> korisnika</t>
    </r>
  </si>
  <si>
    <t>REKAPITULACIJA ULAGANJA FMROI U 2015. GODINI SA EFEKTIMA ULAGANJA</t>
  </si>
  <si>
    <t>FEDERACIJA BiH</t>
  </si>
  <si>
    <t>Stipendije, pomoć udruženjima, soc. pomoći i sl.</t>
  </si>
  <si>
    <t xml:space="preserve">84 mlada povratnika s VSS obavljaju pripravnički staž kod 33 poslodavca u općinama povratka.
Vrijednost  programa  485.900,00  KM. 
</t>
  </si>
  <si>
    <t xml:space="preserve">Sufinansirano  12  projekata, čija je ukupna vrijednost 25,1 milion KM. 
Uposleno 220 novih radnika/povratnika.
Korisnici će dodatno još zaposliti 181 radnika.
Broj očekivanih uposlenih  je 401 radnik.
</t>
  </si>
  <si>
    <t>Dodjeljeno 330 stipendija u 2015/2016 školskoj godini, vrijednosti 228.000,00 KM. Ostali vidovi pomoći su za udruženja, podjela paketa i sl.</t>
  </si>
  <si>
    <r>
      <rPr>
        <b/>
        <sz val="8"/>
        <color theme="1"/>
        <rFont val="Calibri"/>
        <family val="2"/>
        <charset val="238"/>
        <scheme val="minor"/>
      </rPr>
      <t>JUNADI ZA TOV I VISOKOSTEONE JUNICE</t>
    </r>
    <r>
      <rPr>
        <sz val="8"/>
        <color theme="1"/>
        <rFont val="Calibri"/>
        <family val="2"/>
        <charset val="238"/>
        <scheme val="minor"/>
      </rPr>
      <t xml:space="preserve">:  82 korisnika,  533 grla tovnih jun. i 223 grla visokos. junica. Vrijednost 1, 6 MIL KM uz učešće korisnika od 30%. </t>
    </r>
    <r>
      <rPr>
        <b/>
        <sz val="8"/>
        <color theme="1"/>
        <rFont val="Calibri"/>
        <family val="2"/>
        <charset val="238"/>
        <scheme val="minor"/>
      </rPr>
      <t>MEHANIZACIJA, SADNICE I OSTALO</t>
    </r>
    <r>
      <rPr>
        <sz val="8"/>
        <color theme="1"/>
        <rFont val="Calibri"/>
        <family val="2"/>
        <charset val="238"/>
        <scheme val="minor"/>
      </rPr>
      <t xml:space="preserve">:  više od 500 projekata, vrijednosti preko 2 MIL KM
                         Sveukupno </t>
    </r>
    <r>
      <rPr>
        <b/>
        <sz val="8"/>
        <color theme="1"/>
        <rFont val="Calibri"/>
        <family val="2"/>
        <charset val="238"/>
        <scheme val="minor"/>
      </rPr>
      <t>585 k</t>
    </r>
    <r>
      <rPr>
        <sz val="8"/>
        <color theme="1"/>
        <rFont val="Calibri"/>
        <family val="2"/>
        <charset val="238"/>
        <scheme val="minor"/>
      </rPr>
      <t xml:space="preserve">orisnika
</t>
    </r>
  </si>
  <si>
    <t>Organizacija dženaze u Srebrenici i 15 drugih</t>
  </si>
  <si>
    <r>
      <t xml:space="preserve">Otklanjanje šteta od poplava - popravka i sanacija </t>
    </r>
    <r>
      <rPr>
        <b/>
        <sz val="10"/>
        <color theme="1"/>
        <rFont val="Calibri"/>
        <family val="2"/>
        <charset val="238"/>
        <scheme val="minor"/>
      </rPr>
      <t>477</t>
    </r>
    <r>
      <rPr>
        <sz val="10"/>
        <color theme="1"/>
        <rFont val="Calibri"/>
        <family val="2"/>
        <charset val="238"/>
        <scheme val="minor"/>
      </rPr>
      <t xml:space="preserve"> stambena objekta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</si>
</sst>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/>
    <xf numFmtId="4" fontId="0" fillId="0" borderId="1" xfId="0" applyNumberFormat="1" applyBorder="1"/>
    <xf numFmtId="4" fontId="2" fillId="2" borderId="5" xfId="0" applyNumberFormat="1" applyFont="1" applyFill="1" applyBorder="1" applyAlignment="1">
      <alignment wrapText="1"/>
    </xf>
    <xf numFmtId="0" fontId="0" fillId="0" borderId="7" xfId="0" applyFill="1" applyBorder="1"/>
    <xf numFmtId="4" fontId="0" fillId="0" borderId="0" xfId="0" applyNumberFormat="1"/>
    <xf numFmtId="0" fontId="0" fillId="3" borderId="0" xfId="0" applyFill="1"/>
    <xf numFmtId="0" fontId="0" fillId="4" borderId="0" xfId="0" applyFill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/>
    <xf numFmtId="4" fontId="6" fillId="2" borderId="5" xfId="0" applyNumberFormat="1" applyFont="1" applyFill="1" applyBorder="1" applyAlignment="1">
      <alignment wrapText="1"/>
    </xf>
    <xf numFmtId="0" fontId="3" fillId="0" borderId="6" xfId="0" applyFont="1" applyBorder="1" applyAlignment="1">
      <alignment wrapText="1"/>
    </xf>
    <xf numFmtId="49" fontId="3" fillId="0" borderId="1" xfId="0" applyNumberFormat="1" applyFont="1" applyBorder="1"/>
    <xf numFmtId="49" fontId="3" fillId="0" borderId="1" xfId="0" applyNumberFormat="1" applyFont="1" applyBorder="1" applyAlignment="1">
      <alignment wrapText="1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49" fontId="3" fillId="0" borderId="8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49" fontId="7" fillId="0" borderId="8" xfId="0" applyNumberFormat="1" applyFont="1" applyBorder="1" applyAlignment="1">
      <alignment horizontal="left" vertical="top" wrapText="1"/>
    </xf>
    <xf numFmtId="49" fontId="8" fillId="0" borderId="6" xfId="0" applyNumberFormat="1" applyFont="1" applyBorder="1" applyAlignment="1">
      <alignment horizontal="left" vertical="top" wrapText="1"/>
    </xf>
    <xf numFmtId="49" fontId="8" fillId="0" borderId="7" xfId="0" applyNumberFormat="1" applyFont="1" applyBorder="1" applyAlignment="1">
      <alignment horizontal="left" vertical="top" wrapText="1"/>
    </xf>
    <xf numFmtId="49" fontId="8" fillId="0" borderId="8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'GR- Ukupna ulaganja'!$A$1:$A$4</c:f>
              <c:strCache>
                <c:ptCount val="4"/>
                <c:pt idx="0">
                  <c:v>REKAPITULACIJA ULAGANJA FMROI ZA 2015. GODINU - UKUPNO BIH U KM</c:v>
                </c:pt>
                <c:pt idx="2">
                  <c:v>FEDERACIJA BIH</c:v>
                </c:pt>
                <c:pt idx="3">
                  <c:v>REPUBLIKA SRPSKA</c:v>
                </c:pt>
              </c:strCache>
            </c:strRef>
          </c:cat>
          <c:val>
            <c:numRef>
              <c:f>'GR- Ukupna ulaganja'!$B$1:$B$4</c:f>
              <c:numCache>
                <c:formatCode>General</c:formatCode>
                <c:ptCount val="4"/>
                <c:pt idx="2" formatCode="#,##0.00">
                  <c:v>19506021.309999999</c:v>
                </c:pt>
                <c:pt idx="3" formatCode="#,##0.00">
                  <c:v>15726206.140000001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bs-Latn-BA"/>
              <a:t>Ukupno 35.232.227,45</a:t>
            </a:r>
            <a:r>
              <a:rPr lang="bs-Latn-BA" baseline="0"/>
              <a:t> KM</a:t>
            </a:r>
            <a:endParaRPr lang="bs-Latn-B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 - Rekapitulacija ulaganja'!$A$1:$D$1</c:f>
              <c:strCache>
                <c:ptCount val="4"/>
                <c:pt idx="0">
                  <c:v>PROJEKTI ODRŽIVOG POVRATKA</c:v>
                </c:pt>
                <c:pt idx="1">
                  <c:v>HUMANITARA</c:v>
                </c:pt>
                <c:pt idx="2">
                  <c:v>OBNOVA I IZGRADNJA STAMBENIH OBJEKATA</c:v>
                </c:pt>
                <c:pt idx="3">
                  <c:v>SVJETSKA BANKA</c:v>
                </c:pt>
              </c:strCache>
            </c:strRef>
          </c:cat>
          <c:val>
            <c:numRef>
              <c:f>'GR - Rekapitulacija ulaganja'!$A$2:$D$2</c:f>
              <c:numCache>
                <c:formatCode>#,##0.00</c:formatCode>
                <c:ptCount val="4"/>
                <c:pt idx="0">
                  <c:v>16222968.490000002</c:v>
                </c:pt>
                <c:pt idx="1">
                  <c:v>1476592</c:v>
                </c:pt>
                <c:pt idx="2">
                  <c:v>8278298.870000001</c:v>
                </c:pt>
                <c:pt idx="3">
                  <c:v>9254368.0899999999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 - po programima '!$A$2</c:f>
              <c:strCache>
                <c:ptCount val="1"/>
                <c:pt idx="0">
                  <c:v>FBiH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'GR - po programima '!$B$1:$E$1</c:f>
              <c:strCache>
                <c:ptCount val="4"/>
                <c:pt idx="0">
                  <c:v>PROJEKTI ODRŽIVOG POVRATKA</c:v>
                </c:pt>
                <c:pt idx="1">
                  <c:v>HUMANITARA</c:v>
                </c:pt>
                <c:pt idx="2">
                  <c:v>OBNOVA I IZGRADNJA STAMBENIH OBJEKATA</c:v>
                </c:pt>
                <c:pt idx="3">
                  <c:v>SVJETSKA BANKA</c:v>
                </c:pt>
              </c:strCache>
            </c:strRef>
          </c:cat>
          <c:val>
            <c:numRef>
              <c:f>'GR - po programima '!$B$2:$E$2</c:f>
              <c:numCache>
                <c:formatCode>#,##0.00</c:formatCode>
                <c:ptCount val="4"/>
                <c:pt idx="0">
                  <c:v>6744526.0999999996</c:v>
                </c:pt>
                <c:pt idx="1">
                  <c:v>602786</c:v>
                </c:pt>
                <c:pt idx="2">
                  <c:v>3743885.49</c:v>
                </c:pt>
                <c:pt idx="3">
                  <c:v>8414823.7200000007</c:v>
                </c:pt>
              </c:numCache>
            </c:numRef>
          </c:val>
        </c:ser>
        <c:ser>
          <c:idx val="1"/>
          <c:order val="1"/>
          <c:tx>
            <c:strRef>
              <c:f>'GR - po programima '!$A$3</c:f>
              <c:strCache>
                <c:ptCount val="1"/>
                <c:pt idx="0">
                  <c:v>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'GR - po programima '!$B$1:$E$1</c:f>
              <c:strCache>
                <c:ptCount val="4"/>
                <c:pt idx="0">
                  <c:v>PROJEKTI ODRŽIVOG POVRATKA</c:v>
                </c:pt>
                <c:pt idx="1">
                  <c:v>HUMANITARA</c:v>
                </c:pt>
                <c:pt idx="2">
                  <c:v>OBNOVA I IZGRADNJA STAMBENIH OBJEKATA</c:v>
                </c:pt>
                <c:pt idx="3">
                  <c:v>SVJETSKA BANKA</c:v>
                </c:pt>
              </c:strCache>
            </c:strRef>
          </c:cat>
          <c:val>
            <c:numRef>
              <c:f>'GR - po programima '!$B$3:$E$3</c:f>
              <c:numCache>
                <c:formatCode>#,##0.00</c:formatCode>
                <c:ptCount val="4"/>
                <c:pt idx="0">
                  <c:v>9478442.3900000006</c:v>
                </c:pt>
                <c:pt idx="1">
                  <c:v>873806</c:v>
                </c:pt>
                <c:pt idx="2">
                  <c:v>4534413.38</c:v>
                </c:pt>
                <c:pt idx="3">
                  <c:v>839544.37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98198336"/>
        <c:axId val="1698192896"/>
        <c:axId val="0"/>
      </c:bar3DChart>
      <c:catAx>
        <c:axId val="169819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8192896"/>
        <c:crosses val="autoZero"/>
        <c:auto val="1"/>
        <c:lblAlgn val="ctr"/>
        <c:lblOffset val="100"/>
        <c:noMultiLvlLbl val="0"/>
      </c:catAx>
      <c:valAx>
        <c:axId val="169819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819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'GR- Ulaganja po Programima'!$A$3</c:f>
              <c:strCache>
                <c:ptCount val="1"/>
                <c:pt idx="0">
                  <c:v>FBiH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'GR- Ulaganja po Programima'!$B$1:$L$2</c:f>
              <c:multiLvlStrCache>
                <c:ptCount val="11"/>
                <c:lvl>
                  <c:pt idx="0">
                    <c:v>Infrastruktura, vjerski i društveni objekti</c:v>
                  </c:pt>
                  <c:pt idx="1">
                    <c:v>Samozapošljavanje povratnika (mehanizacija, stajski objekti, plastenici, sadnice i sl.)</c:v>
                  </c:pt>
                  <c:pt idx="2">
                    <c:v>Projkat volontiranja povratnika</c:v>
                  </c:pt>
                  <c:pt idx="3">
                    <c:v>Zapošljavanje povratnika (privreda)</c:v>
                  </c:pt>
                  <c:pt idx="4">
                    <c:v>Pomoć udruženjima, soc. Pomoći i sl.</c:v>
                  </c:pt>
                  <c:pt idx="5">
                    <c:v>Spomen obilježja</c:v>
                  </c:pt>
                  <c:pt idx="6">
                    <c:v>Budžet</c:v>
                  </c:pt>
                  <c:pt idx="7">
                    <c:v>Saudijski fond</c:v>
                  </c:pt>
                  <c:pt idx="8">
                    <c:v>RSP</c:v>
                  </c:pt>
                  <c:pt idx="9">
                    <c:v>Mehanizacija, plastenici, stajski objekti i sl.</c:v>
                  </c:pt>
                  <c:pt idx="10">
                    <c:v>Poplave</c:v>
                  </c:pt>
                </c:lvl>
                <c:lvl>
                  <c:pt idx="0">
                    <c:v>PROJEKTI ODRŽIVOG POVRATKA</c:v>
                  </c:pt>
                  <c:pt idx="4">
                    <c:v>HUMANITARA</c:v>
                  </c:pt>
                  <c:pt idx="6">
                    <c:v>OBNOVA I IZGRADNJA STAMBENIH OBJEKATA</c:v>
                  </c:pt>
                  <c:pt idx="9">
                    <c:v>SVJETSKA BANKA</c:v>
                  </c:pt>
                </c:lvl>
              </c:multiLvlStrCache>
            </c:multiLvlStrRef>
          </c:cat>
          <c:val>
            <c:numRef>
              <c:f>'GR- Ulaganja po Programima'!$B$3:$L$3</c:f>
              <c:numCache>
                <c:formatCode>#,##0.00</c:formatCode>
                <c:ptCount val="11"/>
                <c:pt idx="0">
                  <c:v>3327953.62</c:v>
                </c:pt>
                <c:pt idx="1">
                  <c:v>2294272.48</c:v>
                </c:pt>
                <c:pt idx="2">
                  <c:v>232800</c:v>
                </c:pt>
                <c:pt idx="3">
                  <c:v>889500</c:v>
                </c:pt>
                <c:pt idx="4">
                  <c:v>559786</c:v>
                </c:pt>
                <c:pt idx="5">
                  <c:v>43000</c:v>
                </c:pt>
                <c:pt idx="6">
                  <c:v>2219349.02</c:v>
                </c:pt>
                <c:pt idx="7">
                  <c:v>657120.66</c:v>
                </c:pt>
                <c:pt idx="8">
                  <c:v>867415.81</c:v>
                </c:pt>
                <c:pt idx="9">
                  <c:v>2865460.86</c:v>
                </c:pt>
                <c:pt idx="10">
                  <c:v>5549362.8600000003</c:v>
                </c:pt>
              </c:numCache>
            </c:numRef>
          </c:val>
        </c:ser>
        <c:ser>
          <c:idx val="1"/>
          <c:order val="1"/>
          <c:tx>
            <c:strRef>
              <c:f>'GR- Ulaganja po Programima'!$A$4</c:f>
              <c:strCache>
                <c:ptCount val="1"/>
                <c:pt idx="0">
                  <c:v>RS</c:v>
                </c:pt>
              </c:strCache>
            </c:strRef>
          </c:tx>
          <c:spPr>
            <a:solidFill>
              <a:schemeClr val="accent2">
                <a:alpha val="88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2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'GR- Ulaganja po Programima'!$B$1:$L$2</c:f>
              <c:multiLvlStrCache>
                <c:ptCount val="11"/>
                <c:lvl>
                  <c:pt idx="0">
                    <c:v>Infrastruktura, vjerski i društveni objekti</c:v>
                  </c:pt>
                  <c:pt idx="1">
                    <c:v>Samozapošljavanje povratnika (mehanizacija, stajski objekti, plastenici, sadnice i sl.)</c:v>
                  </c:pt>
                  <c:pt idx="2">
                    <c:v>Projkat volontiranja povratnika</c:v>
                  </c:pt>
                  <c:pt idx="3">
                    <c:v>Zapošljavanje povratnika (privreda)</c:v>
                  </c:pt>
                  <c:pt idx="4">
                    <c:v>Pomoć udruženjima, soc. Pomoći i sl.</c:v>
                  </c:pt>
                  <c:pt idx="5">
                    <c:v>Spomen obilježja</c:v>
                  </c:pt>
                  <c:pt idx="6">
                    <c:v>Budžet</c:v>
                  </c:pt>
                  <c:pt idx="7">
                    <c:v>Saudijski fond</c:v>
                  </c:pt>
                  <c:pt idx="8">
                    <c:v>RSP</c:v>
                  </c:pt>
                  <c:pt idx="9">
                    <c:v>Mehanizacija, plastenici, stajski objekti i sl.</c:v>
                  </c:pt>
                  <c:pt idx="10">
                    <c:v>Poplave</c:v>
                  </c:pt>
                </c:lvl>
                <c:lvl>
                  <c:pt idx="0">
                    <c:v>PROJEKTI ODRŽIVOG POVRATKA</c:v>
                  </c:pt>
                  <c:pt idx="4">
                    <c:v>HUMANITARA</c:v>
                  </c:pt>
                  <c:pt idx="6">
                    <c:v>OBNOVA I IZGRADNJA STAMBENIH OBJEKATA</c:v>
                  </c:pt>
                  <c:pt idx="9">
                    <c:v>SVJETSKA BANKA</c:v>
                  </c:pt>
                </c:lvl>
              </c:multiLvlStrCache>
            </c:multiLvlStrRef>
          </c:cat>
          <c:val>
            <c:numRef>
              <c:f>'GR- Ulaganja po Programima'!$B$4:$L$4</c:f>
              <c:numCache>
                <c:formatCode>#,##0.00</c:formatCode>
                <c:ptCount val="11"/>
                <c:pt idx="0">
                  <c:v>5480033.75</c:v>
                </c:pt>
                <c:pt idx="1">
                  <c:v>2237808.6400000001</c:v>
                </c:pt>
                <c:pt idx="2">
                  <c:v>253100</c:v>
                </c:pt>
                <c:pt idx="3">
                  <c:v>1507500</c:v>
                </c:pt>
                <c:pt idx="4">
                  <c:v>416806</c:v>
                </c:pt>
                <c:pt idx="5">
                  <c:v>457000</c:v>
                </c:pt>
                <c:pt idx="6">
                  <c:v>3201760.78</c:v>
                </c:pt>
                <c:pt idx="7">
                  <c:v>1332652.6000000001</c:v>
                </c:pt>
                <c:pt idx="8">
                  <c:v>0</c:v>
                </c:pt>
                <c:pt idx="9">
                  <c:v>497466.86</c:v>
                </c:pt>
                <c:pt idx="10">
                  <c:v>342077.51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698193440"/>
        <c:axId val="1698189632"/>
        <c:axId val="1698043440"/>
      </c:bar3DChart>
      <c:catAx>
        <c:axId val="16981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8189632"/>
        <c:crosses val="autoZero"/>
        <c:auto val="1"/>
        <c:lblAlgn val="ctr"/>
        <c:lblOffset val="100"/>
        <c:noMultiLvlLbl val="0"/>
      </c:catAx>
      <c:valAx>
        <c:axId val="1698189632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698193440"/>
        <c:crosses val="autoZero"/>
        <c:crossBetween val="between"/>
      </c:valAx>
      <c:serAx>
        <c:axId val="16980434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8189632"/>
        <c:crosses val="autoZero"/>
      </c:ser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50000"/>
                <a:lumOff val="5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19685039370078741" l="0.11811023622047245" r="0.11811023622047245" t="0.15748031496062992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5</xdr:row>
      <xdr:rowOff>61912</xdr:rowOff>
    </xdr:from>
    <xdr:to>
      <xdr:col>9</xdr:col>
      <xdr:colOff>495300</xdr:colOff>
      <xdr:row>19</xdr:row>
      <xdr:rowOff>138112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4</xdr:row>
      <xdr:rowOff>19050</xdr:rowOff>
    </xdr:from>
    <xdr:to>
      <xdr:col>12</xdr:col>
      <xdr:colOff>314325</xdr:colOff>
      <xdr:row>36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590551</xdr:colOff>
      <xdr:row>6</xdr:row>
      <xdr:rowOff>76200</xdr:rowOff>
    </xdr:from>
    <xdr:to>
      <xdr:col>6</xdr:col>
      <xdr:colOff>180975</xdr:colOff>
      <xdr:row>32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95250</xdr:rowOff>
    </xdr:from>
    <xdr:to>
      <xdr:col>11</xdr:col>
      <xdr:colOff>628650</xdr:colOff>
      <xdr:row>29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Normal="100" workbookViewId="0">
      <selection activeCell="J6" sqref="J6"/>
    </sheetView>
  </sheetViews>
  <sheetFormatPr defaultRowHeight="15" x14ac:dyDescent="0.25"/>
  <cols>
    <col min="1" max="1" width="18" bestFit="1" customWidth="1"/>
    <col min="2" max="12" width="12.7109375" customWidth="1"/>
    <col min="13" max="13" width="17.140625" customWidth="1"/>
    <col min="14" max="18" width="15.7109375" customWidth="1"/>
  </cols>
  <sheetData>
    <row r="1" spans="1:13" x14ac:dyDescent="0.25">
      <c r="A1" s="24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3" ht="30.75" customHeight="1" x14ac:dyDescent="0.25">
      <c r="A3" s="1"/>
      <c r="B3" s="25" t="s">
        <v>4</v>
      </c>
      <c r="C3" s="25"/>
      <c r="D3" s="25"/>
      <c r="E3" s="25"/>
      <c r="F3" s="25" t="s">
        <v>6</v>
      </c>
      <c r="G3" s="25"/>
      <c r="H3" s="25" t="s">
        <v>7</v>
      </c>
      <c r="I3" s="25"/>
      <c r="J3" s="25"/>
      <c r="K3" s="25" t="s">
        <v>8</v>
      </c>
      <c r="L3" s="25"/>
      <c r="M3" s="26" t="s">
        <v>3</v>
      </c>
    </row>
    <row r="4" spans="1:13" ht="120" x14ac:dyDescent="0.25">
      <c r="A4" s="1"/>
      <c r="B4" s="2" t="s">
        <v>9</v>
      </c>
      <c r="C4" s="3" t="s">
        <v>10</v>
      </c>
      <c r="D4" s="2" t="s">
        <v>11</v>
      </c>
      <c r="E4" s="3" t="s">
        <v>12</v>
      </c>
      <c r="F4" s="2" t="s">
        <v>13</v>
      </c>
      <c r="G4" s="2" t="s">
        <v>14</v>
      </c>
      <c r="H4" s="2" t="s">
        <v>15</v>
      </c>
      <c r="I4" s="2" t="s">
        <v>16</v>
      </c>
      <c r="J4" s="2" t="s">
        <v>5</v>
      </c>
      <c r="K4" s="2" t="s">
        <v>17</v>
      </c>
      <c r="L4" s="2" t="s">
        <v>18</v>
      </c>
      <c r="M4" s="26"/>
    </row>
    <row r="5" spans="1:13" ht="24.95" customHeight="1" thickBot="1" x14ac:dyDescent="0.3">
      <c r="A5" s="4" t="s">
        <v>0</v>
      </c>
      <c r="B5" s="5">
        <v>3327953.62</v>
      </c>
      <c r="C5" s="5">
        <v>2294272.48</v>
      </c>
      <c r="D5" s="6">
        <v>232800</v>
      </c>
      <c r="E5" s="5">
        <v>889500</v>
      </c>
      <c r="F5" s="5">
        <v>559786</v>
      </c>
      <c r="G5" s="5">
        <v>43000</v>
      </c>
      <c r="H5" s="5">
        <v>2219349.02</v>
      </c>
      <c r="I5" s="5">
        <v>657120.66</v>
      </c>
      <c r="J5" s="5">
        <v>867415.81</v>
      </c>
      <c r="K5" s="5">
        <v>2865460.86</v>
      </c>
      <c r="L5" s="5">
        <v>5549362.8600000003</v>
      </c>
      <c r="M5" s="5">
        <f>SUM(B5:L5)</f>
        <v>19506021.309999999</v>
      </c>
    </row>
    <row r="6" spans="1:13" ht="24.95" customHeight="1" x14ac:dyDescent="0.25">
      <c r="A6" s="4" t="s">
        <v>1</v>
      </c>
      <c r="B6" s="5">
        <v>5480033.75</v>
      </c>
      <c r="C6" s="5">
        <v>2237808.6400000001</v>
      </c>
      <c r="D6" s="5">
        <v>253100</v>
      </c>
      <c r="E6" s="5">
        <v>1507500</v>
      </c>
      <c r="F6" s="5">
        <v>416806</v>
      </c>
      <c r="G6" s="5">
        <v>457000</v>
      </c>
      <c r="H6" s="5">
        <v>3201760.78</v>
      </c>
      <c r="I6" s="5">
        <v>1332652.6000000001</v>
      </c>
      <c r="J6" s="5">
        <v>0</v>
      </c>
      <c r="K6" s="5">
        <v>497466.86</v>
      </c>
      <c r="L6" s="5">
        <v>342077.51</v>
      </c>
      <c r="M6" s="5">
        <f>SUM(B6:L6)</f>
        <v>15726206.139999999</v>
      </c>
    </row>
    <row r="7" spans="1:13" ht="24.95" customHeight="1" x14ac:dyDescent="0.25">
      <c r="A7" s="4" t="s">
        <v>2</v>
      </c>
      <c r="B7" s="5">
        <f>SUM(B5:B6)</f>
        <v>8807987.370000001</v>
      </c>
      <c r="C7" s="5">
        <f t="shared" ref="C7:E7" si="0">SUM(C5:C6)</f>
        <v>4532081.12</v>
      </c>
      <c r="D7" s="5">
        <f t="shared" si="0"/>
        <v>485900</v>
      </c>
      <c r="E7" s="5">
        <f t="shared" si="0"/>
        <v>2397000</v>
      </c>
      <c r="F7" s="5">
        <f>SUM(F5:F6)</f>
        <v>976592</v>
      </c>
      <c r="G7" s="5">
        <f>SUM(G5:G6)</f>
        <v>500000</v>
      </c>
      <c r="H7" s="5">
        <f>SUM(H5:H6)</f>
        <v>5421109.7999999998</v>
      </c>
      <c r="I7" s="5">
        <f t="shared" ref="I7:J7" si="1">SUM(I5:I6)</f>
        <v>1989773.2600000002</v>
      </c>
      <c r="J7" s="5">
        <f t="shared" si="1"/>
        <v>867415.81</v>
      </c>
      <c r="K7" s="5">
        <f>SUM(K5:K6)</f>
        <v>3362927.7199999997</v>
      </c>
      <c r="L7" s="5">
        <f>SUM(L5:L6)</f>
        <v>5891440.3700000001</v>
      </c>
      <c r="M7" s="5">
        <f>SUM(M5:M6)</f>
        <v>35232227.449999996</v>
      </c>
    </row>
    <row r="8" spans="1:13" ht="24.95" customHeight="1" x14ac:dyDescent="0.25">
      <c r="A8" s="4" t="s">
        <v>3</v>
      </c>
      <c r="B8" s="21">
        <f>SUM(B7:E7)</f>
        <v>16222968.490000002</v>
      </c>
      <c r="C8" s="22"/>
      <c r="D8" s="22"/>
      <c r="E8" s="23"/>
      <c r="F8" s="21">
        <f>SUM(F7:G7)</f>
        <v>1476592</v>
      </c>
      <c r="G8" s="23"/>
      <c r="H8" s="21">
        <f>SUM(H7:J7)</f>
        <v>8278298.870000001</v>
      </c>
      <c r="I8" s="22"/>
      <c r="J8" s="23"/>
      <c r="K8" s="21">
        <f>SUM(K7:L7)</f>
        <v>9254368.0899999999</v>
      </c>
      <c r="L8" s="23"/>
      <c r="M8" s="5">
        <f>SUM(B8:L8)</f>
        <v>35232227.450000003</v>
      </c>
    </row>
  </sheetData>
  <mergeCells count="10">
    <mergeCell ref="B8:E8"/>
    <mergeCell ref="F8:G8"/>
    <mergeCell ref="H8:J8"/>
    <mergeCell ref="K8:L8"/>
    <mergeCell ref="A1:M1"/>
    <mergeCell ref="B3:E3"/>
    <mergeCell ref="F3:G3"/>
    <mergeCell ref="H3:J3"/>
    <mergeCell ref="K3:L3"/>
    <mergeCell ref="M3:M4"/>
  </mergeCells>
  <pageMargins left="0.11811023622047245" right="0.11811023622047245" top="0.74803149606299213" bottom="0.7480314960629921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D3" sqref="D3"/>
    </sheetView>
  </sheetViews>
  <sheetFormatPr defaultRowHeight="15" x14ac:dyDescent="0.25"/>
  <cols>
    <col min="1" max="1" width="27.42578125" customWidth="1"/>
    <col min="2" max="2" width="31.5703125" customWidth="1"/>
    <col min="12" max="12" width="11.7109375" bestFit="1" customWidth="1"/>
    <col min="13" max="13" width="12.7109375" bestFit="1" customWidth="1"/>
  </cols>
  <sheetData>
    <row r="1" spans="1:2" x14ac:dyDescent="0.25">
      <c r="A1" t="s">
        <v>25</v>
      </c>
    </row>
    <row r="3" spans="1:2" x14ac:dyDescent="0.25">
      <c r="A3" s="4" t="s">
        <v>0</v>
      </c>
      <c r="B3" s="5">
        <v>19506021.309999999</v>
      </c>
    </row>
    <row r="4" spans="1:2" x14ac:dyDescent="0.25">
      <c r="A4" s="4" t="s">
        <v>1</v>
      </c>
      <c r="B4" s="5">
        <v>15726206.140000001</v>
      </c>
    </row>
    <row r="5" spans="1:2" x14ac:dyDescent="0.25">
      <c r="A5" s="4" t="s">
        <v>2</v>
      </c>
      <c r="B5" s="5">
        <f>SUM(B3:B4)</f>
        <v>35232227.450000003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J3" sqref="J3"/>
    </sheetView>
  </sheetViews>
  <sheetFormatPr defaultRowHeight="15" x14ac:dyDescent="0.25"/>
  <cols>
    <col min="1" max="1" width="30" bestFit="1" customWidth="1"/>
    <col min="2" max="2" width="22.85546875" customWidth="1"/>
    <col min="3" max="3" width="41.7109375" bestFit="1" customWidth="1"/>
    <col min="4" max="4" width="16.28515625" bestFit="1" customWidth="1"/>
    <col min="5" max="5" width="12.7109375" bestFit="1" customWidth="1"/>
  </cols>
  <sheetData>
    <row r="1" spans="1:5" x14ac:dyDescent="0.25">
      <c r="A1" s="1" t="s">
        <v>4</v>
      </c>
      <c r="B1" s="1" t="s">
        <v>6</v>
      </c>
      <c r="C1" s="1" t="s">
        <v>7</v>
      </c>
      <c r="D1" s="1" t="s">
        <v>8</v>
      </c>
      <c r="E1" s="7" t="s">
        <v>20</v>
      </c>
    </row>
    <row r="2" spans="1:5" x14ac:dyDescent="0.25">
      <c r="A2" s="5">
        <f>'ULAGANJA FMROI 2015 g'!B8</f>
        <v>16222968.490000002</v>
      </c>
      <c r="B2" s="5">
        <f>'ULAGANJA FMROI 2015 g'!F8</f>
        <v>1476592</v>
      </c>
      <c r="C2" s="5">
        <f>'ULAGANJA FMROI 2015 g'!H8</f>
        <v>8278298.870000001</v>
      </c>
      <c r="D2" s="5">
        <f>'ULAGANJA FMROI 2015 g'!K8</f>
        <v>9254368.0899999999</v>
      </c>
      <c r="E2" s="8">
        <f>SUM(A2:D2)</f>
        <v>35232227.450000003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L10" sqref="L10:L15"/>
    </sheetView>
  </sheetViews>
  <sheetFormatPr defaultRowHeight="15" x14ac:dyDescent="0.25"/>
  <cols>
    <col min="1" max="1" width="10" customWidth="1"/>
    <col min="2" max="2" width="11.42578125" customWidth="1"/>
    <col min="3" max="3" width="13.5703125" customWidth="1"/>
    <col min="4" max="4" width="10.7109375" customWidth="1"/>
    <col min="5" max="5" width="11.28515625" bestFit="1" customWidth="1"/>
    <col min="6" max="6" width="10.140625" customWidth="1"/>
    <col min="7" max="7" width="9.85546875" customWidth="1"/>
    <col min="8" max="9" width="11.5703125" customWidth="1"/>
    <col min="10" max="10" width="10.140625" customWidth="1"/>
    <col min="11" max="11" width="11" customWidth="1"/>
    <col min="12" max="12" width="11.140625" customWidth="1"/>
    <col min="13" max="13" width="12.140625" customWidth="1"/>
    <col min="14" max="18" width="15.7109375" customWidth="1"/>
  </cols>
  <sheetData>
    <row r="1" spans="1:13" x14ac:dyDescent="0.25">
      <c r="A1" s="27" t="s">
        <v>45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3.25" customHeight="1" x14ac:dyDescent="0.25">
      <c r="A3" s="14"/>
      <c r="B3" s="28" t="s">
        <v>4</v>
      </c>
      <c r="C3" s="28"/>
      <c r="D3" s="28"/>
      <c r="E3" s="28"/>
      <c r="F3" s="28" t="s">
        <v>6</v>
      </c>
      <c r="G3" s="28"/>
      <c r="H3" s="28" t="s">
        <v>7</v>
      </c>
      <c r="I3" s="28"/>
      <c r="J3" s="28"/>
      <c r="K3" s="28" t="s">
        <v>8</v>
      </c>
      <c r="L3" s="28"/>
      <c r="M3" s="29" t="s">
        <v>3</v>
      </c>
    </row>
    <row r="4" spans="1:13" ht="108.75" customHeight="1" x14ac:dyDescent="0.25">
      <c r="A4" s="14"/>
      <c r="B4" s="15" t="s">
        <v>9</v>
      </c>
      <c r="C4" s="11" t="s">
        <v>28</v>
      </c>
      <c r="D4" s="15" t="s">
        <v>11</v>
      </c>
      <c r="E4" s="11" t="s">
        <v>27</v>
      </c>
      <c r="F4" s="15" t="s">
        <v>47</v>
      </c>
      <c r="G4" s="15" t="s">
        <v>14</v>
      </c>
      <c r="H4" s="15" t="s">
        <v>15</v>
      </c>
      <c r="I4" s="15" t="s">
        <v>16</v>
      </c>
      <c r="J4" s="15" t="s">
        <v>5</v>
      </c>
      <c r="K4" s="15" t="s">
        <v>17</v>
      </c>
      <c r="L4" s="15" t="s">
        <v>18</v>
      </c>
      <c r="M4" s="29"/>
    </row>
    <row r="5" spans="1:13" ht="30" customHeight="1" thickBot="1" x14ac:dyDescent="0.3">
      <c r="A5" s="12" t="s">
        <v>46</v>
      </c>
      <c r="B5" s="16">
        <v>3327953.62</v>
      </c>
      <c r="C5" s="16">
        <v>2294272.48</v>
      </c>
      <c r="D5" s="17">
        <v>232800</v>
      </c>
      <c r="E5" s="16">
        <v>889500</v>
      </c>
      <c r="F5" s="16">
        <v>559786</v>
      </c>
      <c r="G5" s="16">
        <v>43000</v>
      </c>
      <c r="H5" s="16">
        <v>2219349.02</v>
      </c>
      <c r="I5" s="16">
        <v>657120.66</v>
      </c>
      <c r="J5" s="16">
        <v>797445.81</v>
      </c>
      <c r="K5" s="16">
        <v>2865460.86</v>
      </c>
      <c r="L5" s="16">
        <v>5549362.8600000003</v>
      </c>
      <c r="M5" s="16">
        <f>SUM(B5:L5)</f>
        <v>19436051.309999999</v>
      </c>
    </row>
    <row r="6" spans="1:13" ht="29.25" customHeight="1" x14ac:dyDescent="0.25">
      <c r="A6" s="12" t="s">
        <v>1</v>
      </c>
      <c r="B6" s="16">
        <v>5480033.75</v>
      </c>
      <c r="C6" s="16">
        <v>2237808.6400000001</v>
      </c>
      <c r="D6" s="16">
        <v>253100</v>
      </c>
      <c r="E6" s="16">
        <v>1507500</v>
      </c>
      <c r="F6" s="16">
        <v>416806</v>
      </c>
      <c r="G6" s="16">
        <v>457000</v>
      </c>
      <c r="H6" s="16">
        <v>3201760.78</v>
      </c>
      <c r="I6" s="16">
        <v>1332652.6000000001</v>
      </c>
      <c r="J6" s="16">
        <v>0</v>
      </c>
      <c r="K6" s="16">
        <v>497466.86</v>
      </c>
      <c r="L6" s="16">
        <v>342077.51</v>
      </c>
      <c r="M6" s="16">
        <f>SUM(B6:L6)</f>
        <v>15726206.139999999</v>
      </c>
    </row>
    <row r="7" spans="1:13" ht="20.25" customHeight="1" x14ac:dyDescent="0.25">
      <c r="A7" s="12" t="s">
        <v>2</v>
      </c>
      <c r="B7" s="16">
        <f>SUM(B5:B6)</f>
        <v>8807987.370000001</v>
      </c>
      <c r="C7" s="16">
        <f t="shared" ref="C7:E7" si="0">SUM(C5:C6)</f>
        <v>4532081.12</v>
      </c>
      <c r="D7" s="16">
        <f t="shared" si="0"/>
        <v>485900</v>
      </c>
      <c r="E7" s="16">
        <f t="shared" si="0"/>
        <v>2397000</v>
      </c>
      <c r="F7" s="16">
        <f>SUM(F5:F6)</f>
        <v>976592</v>
      </c>
      <c r="G7" s="16">
        <f>SUM(G5:G6)</f>
        <v>500000</v>
      </c>
      <c r="H7" s="16">
        <f>SUM(H5:H6)</f>
        <v>5421109.7999999998</v>
      </c>
      <c r="I7" s="16">
        <f t="shared" ref="I7:J7" si="1">SUM(I5:I6)</f>
        <v>1989773.2600000002</v>
      </c>
      <c r="J7" s="16">
        <f t="shared" si="1"/>
        <v>797445.81</v>
      </c>
      <c r="K7" s="16">
        <f>SUM(K5:K6)</f>
        <v>3362927.7199999997</v>
      </c>
      <c r="L7" s="16">
        <f>SUM(L5:L6)</f>
        <v>5891440.3700000001</v>
      </c>
      <c r="M7" s="16">
        <f>SUM(M5:M6)</f>
        <v>35162257.449999996</v>
      </c>
    </row>
    <row r="8" spans="1:13" ht="27" customHeight="1" x14ac:dyDescent="0.25">
      <c r="A8" s="12" t="s">
        <v>3</v>
      </c>
      <c r="B8" s="30">
        <f>SUM(B7:E7)</f>
        <v>16222968.490000002</v>
      </c>
      <c r="C8" s="31"/>
      <c r="D8" s="31"/>
      <c r="E8" s="32"/>
      <c r="F8" s="30">
        <f>SUM(F7:G7)</f>
        <v>1476592</v>
      </c>
      <c r="G8" s="32"/>
      <c r="H8" s="30">
        <f>SUM(H7:J7)</f>
        <v>8208328.870000001</v>
      </c>
      <c r="I8" s="31"/>
      <c r="J8" s="32"/>
      <c r="K8" s="30">
        <f>SUM(K7:L7)</f>
        <v>9254368.0899999999</v>
      </c>
      <c r="L8" s="32"/>
      <c r="M8" s="16">
        <f>SUM(B8:L8)</f>
        <v>35162257.450000003</v>
      </c>
    </row>
    <row r="9" spans="1:13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x14ac:dyDescent="0.25">
      <c r="A10" s="33" t="s">
        <v>26</v>
      </c>
      <c r="B10" s="36" t="s">
        <v>42</v>
      </c>
      <c r="C10" s="39" t="s">
        <v>51</v>
      </c>
      <c r="D10" s="36" t="s">
        <v>48</v>
      </c>
      <c r="E10" s="39" t="s">
        <v>49</v>
      </c>
      <c r="F10" s="36" t="s">
        <v>50</v>
      </c>
      <c r="G10" s="36" t="s">
        <v>52</v>
      </c>
      <c r="H10" s="36" t="s">
        <v>33</v>
      </c>
      <c r="I10" s="42" t="s">
        <v>39</v>
      </c>
      <c r="J10" s="36" t="s">
        <v>35</v>
      </c>
      <c r="K10" s="36" t="s">
        <v>44</v>
      </c>
      <c r="L10" s="36" t="s">
        <v>53</v>
      </c>
      <c r="M10" s="36"/>
    </row>
    <row r="11" spans="1:13" x14ac:dyDescent="0.25">
      <c r="A11" s="34"/>
      <c r="B11" s="37"/>
      <c r="C11" s="40"/>
      <c r="D11" s="37"/>
      <c r="E11" s="40"/>
      <c r="F11" s="37"/>
      <c r="G11" s="37"/>
      <c r="H11" s="37"/>
      <c r="I11" s="43"/>
      <c r="J11" s="37"/>
      <c r="K11" s="37"/>
      <c r="L11" s="37"/>
      <c r="M11" s="37"/>
    </row>
    <row r="12" spans="1:13" x14ac:dyDescent="0.25">
      <c r="A12" s="34"/>
      <c r="B12" s="37"/>
      <c r="C12" s="40"/>
      <c r="D12" s="37"/>
      <c r="E12" s="40"/>
      <c r="F12" s="37"/>
      <c r="G12" s="37"/>
      <c r="H12" s="37"/>
      <c r="I12" s="43"/>
      <c r="J12" s="37"/>
      <c r="K12" s="37"/>
      <c r="L12" s="37"/>
      <c r="M12" s="37"/>
    </row>
    <row r="13" spans="1:13" x14ac:dyDescent="0.25">
      <c r="A13" s="34"/>
      <c r="B13" s="37"/>
      <c r="C13" s="40"/>
      <c r="D13" s="37"/>
      <c r="E13" s="40"/>
      <c r="F13" s="37"/>
      <c r="G13" s="37"/>
      <c r="H13" s="37"/>
      <c r="I13" s="43"/>
      <c r="J13" s="37"/>
      <c r="K13" s="37"/>
      <c r="L13" s="37"/>
      <c r="M13" s="37"/>
    </row>
    <row r="14" spans="1:13" x14ac:dyDescent="0.25">
      <c r="A14" s="34"/>
      <c r="B14" s="37"/>
      <c r="C14" s="40"/>
      <c r="D14" s="37"/>
      <c r="E14" s="40"/>
      <c r="F14" s="37"/>
      <c r="G14" s="37"/>
      <c r="H14" s="37"/>
      <c r="I14" s="43"/>
      <c r="J14" s="37"/>
      <c r="K14" s="37"/>
      <c r="L14" s="37"/>
      <c r="M14" s="37"/>
    </row>
    <row r="15" spans="1:13" ht="142.5" customHeight="1" x14ac:dyDescent="0.25">
      <c r="A15" s="35"/>
      <c r="B15" s="38"/>
      <c r="C15" s="41"/>
      <c r="D15" s="38"/>
      <c r="E15" s="41"/>
      <c r="F15" s="38"/>
      <c r="G15" s="38"/>
      <c r="H15" s="38"/>
      <c r="I15" s="44"/>
      <c r="J15" s="38"/>
      <c r="K15" s="38"/>
      <c r="L15" s="38"/>
      <c r="M15" s="38"/>
    </row>
    <row r="16" spans="1:13" ht="24" customHeight="1" x14ac:dyDescent="0.25">
      <c r="A16" s="14"/>
      <c r="B16" s="19" t="s">
        <v>41</v>
      </c>
      <c r="C16" s="19" t="s">
        <v>43</v>
      </c>
      <c r="D16" s="19" t="s">
        <v>29</v>
      </c>
      <c r="E16" s="19" t="s">
        <v>30</v>
      </c>
      <c r="F16" s="19" t="s">
        <v>31</v>
      </c>
      <c r="G16" s="19" t="s">
        <v>32</v>
      </c>
      <c r="H16" s="19" t="s">
        <v>34</v>
      </c>
      <c r="I16" s="19" t="s">
        <v>36</v>
      </c>
      <c r="J16" s="19" t="s">
        <v>37</v>
      </c>
      <c r="K16" s="19" t="s">
        <v>40</v>
      </c>
      <c r="L16" s="19" t="s">
        <v>38</v>
      </c>
      <c r="M16" s="20"/>
    </row>
    <row r="17" spans="1:13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</sheetData>
  <mergeCells count="23">
    <mergeCell ref="M10:M15"/>
    <mergeCell ref="G10:G15"/>
    <mergeCell ref="H10:H15"/>
    <mergeCell ref="I10:I15"/>
    <mergeCell ref="J10:J15"/>
    <mergeCell ref="K10:K15"/>
    <mergeCell ref="L10:L15"/>
    <mergeCell ref="B8:E8"/>
    <mergeCell ref="F8:G8"/>
    <mergeCell ref="H8:J8"/>
    <mergeCell ref="K8:L8"/>
    <mergeCell ref="A10:A15"/>
    <mergeCell ref="B10:B15"/>
    <mergeCell ref="C10:C15"/>
    <mergeCell ref="D10:D15"/>
    <mergeCell ref="E10:E15"/>
    <mergeCell ref="F10:F15"/>
    <mergeCell ref="A1:M1"/>
    <mergeCell ref="B3:E3"/>
    <mergeCell ref="F3:G3"/>
    <mergeCell ref="H3:J3"/>
    <mergeCell ref="K3:L3"/>
    <mergeCell ref="M3:M4"/>
  </mergeCells>
  <pageMargins left="0.11811023622047245" right="0" top="0.35433070866141736" bottom="0.35433070866141736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G5" sqref="G5"/>
    </sheetView>
  </sheetViews>
  <sheetFormatPr defaultRowHeight="15" x14ac:dyDescent="0.25"/>
  <cols>
    <col min="2" max="2" width="29.85546875" bestFit="1" customWidth="1"/>
    <col min="3" max="3" width="13.42578125" bestFit="1" customWidth="1"/>
    <col min="4" max="4" width="41.7109375" bestFit="1" customWidth="1"/>
    <col min="5" max="5" width="16.28515625" bestFit="1" customWidth="1"/>
  </cols>
  <sheetData>
    <row r="1" spans="1:5" x14ac:dyDescent="0.25">
      <c r="B1" t="s">
        <v>4</v>
      </c>
      <c r="C1" t="s">
        <v>6</v>
      </c>
      <c r="D1" t="s">
        <v>7</v>
      </c>
      <c r="E1" t="s">
        <v>8</v>
      </c>
    </row>
    <row r="2" spans="1:5" x14ac:dyDescent="0.25">
      <c r="A2" s="9" t="s">
        <v>21</v>
      </c>
      <c r="B2" s="8">
        <f>SUM('ULAGANJA FMROI 2015 g'!B5,'ULAGANJA FMROI 2015 g'!C5,'ULAGANJA FMROI 2015 g'!D5,'ULAGANJA FMROI 2015 g'!E5)</f>
        <v>6744526.0999999996</v>
      </c>
      <c r="C2" s="8">
        <f>SUM('ULAGANJA FMROI 2015 g'!F5,'ULAGANJA FMROI 2015 g'!G5)</f>
        <v>602786</v>
      </c>
      <c r="D2" s="8">
        <f>SUM('ULAGANJA FMROI 2015 g'!H5:J5)</f>
        <v>3743885.49</v>
      </c>
      <c r="E2" s="8">
        <f>SUM('ULAGANJA FMROI 2015 g'!K5:L5)</f>
        <v>8414823.7200000007</v>
      </c>
    </row>
    <row r="3" spans="1:5" x14ac:dyDescent="0.25">
      <c r="A3" s="10" t="s">
        <v>22</v>
      </c>
      <c r="B3" s="8">
        <f>SUM('ULAGANJA FMROI 2015 g'!B6:E6)</f>
        <v>9478442.3900000006</v>
      </c>
      <c r="C3" s="8">
        <f>SUM('ULAGANJA FMROI 2015 g'!F6:G6)</f>
        <v>873806</v>
      </c>
      <c r="D3" s="8">
        <f>SUM('ULAGANJA FMROI 2015 g'!H6:J6)</f>
        <v>4534413.38</v>
      </c>
      <c r="E3" s="8">
        <f>SUM('ULAGANJA FMROI 2015 g'!K6:L6)</f>
        <v>839544.37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4" zoomScaleNormal="100" workbookViewId="0">
      <selection activeCell="N10" sqref="N10"/>
    </sheetView>
  </sheetViews>
  <sheetFormatPr defaultRowHeight="15" x14ac:dyDescent="0.25"/>
  <cols>
    <col min="1" max="1" width="4.85546875" customWidth="1"/>
    <col min="2" max="2" width="11.42578125" customWidth="1"/>
    <col min="3" max="3" width="11.5703125" customWidth="1"/>
    <col min="4" max="4" width="9.85546875" customWidth="1"/>
    <col min="5" max="5" width="11" customWidth="1"/>
    <col min="6" max="6" width="10.85546875" customWidth="1"/>
    <col min="7" max="7" width="10.140625" bestFit="1" customWidth="1"/>
    <col min="8" max="8" width="11.85546875" customWidth="1"/>
    <col min="9" max="9" width="12.42578125" customWidth="1"/>
    <col min="10" max="10" width="11.5703125" customWidth="1"/>
    <col min="11" max="11" width="12" customWidth="1"/>
    <col min="12" max="12" width="11.7109375" bestFit="1" customWidth="1"/>
  </cols>
  <sheetData>
    <row r="1" spans="1:13" x14ac:dyDescent="0.25">
      <c r="A1" s="13"/>
      <c r="B1" s="45" t="s">
        <v>4</v>
      </c>
      <c r="C1" s="45"/>
      <c r="D1" s="45"/>
      <c r="E1" s="45"/>
      <c r="F1" s="45" t="s">
        <v>6</v>
      </c>
      <c r="G1" s="45"/>
      <c r="H1" s="45" t="s">
        <v>7</v>
      </c>
      <c r="I1" s="45"/>
      <c r="J1" s="45"/>
      <c r="K1" s="45" t="s">
        <v>8</v>
      </c>
      <c r="L1" s="45"/>
      <c r="M1" s="13"/>
    </row>
    <row r="2" spans="1:13" ht="60.75" customHeight="1" x14ac:dyDescent="0.25">
      <c r="A2" s="13"/>
      <c r="B2" s="18" t="s">
        <v>9</v>
      </c>
      <c r="C2" s="18" t="s">
        <v>23</v>
      </c>
      <c r="D2" s="18" t="s">
        <v>11</v>
      </c>
      <c r="E2" s="18" t="s">
        <v>24</v>
      </c>
      <c r="F2" s="18" t="s">
        <v>13</v>
      </c>
      <c r="G2" s="18" t="s">
        <v>14</v>
      </c>
      <c r="H2" s="18" t="s">
        <v>15</v>
      </c>
      <c r="I2" s="18" t="s">
        <v>16</v>
      </c>
      <c r="J2" s="18" t="s">
        <v>5</v>
      </c>
      <c r="K2" s="18" t="s">
        <v>17</v>
      </c>
      <c r="L2" s="18" t="s">
        <v>18</v>
      </c>
      <c r="M2" s="13"/>
    </row>
    <row r="3" spans="1:13" x14ac:dyDescent="0.25">
      <c r="A3" s="14" t="s">
        <v>21</v>
      </c>
      <c r="B3" s="16">
        <f>'ULAGANJA FMROI 2015 g'!B5</f>
        <v>3327953.62</v>
      </c>
      <c r="C3" s="16">
        <f>'ULAGANJA FMROI 2015 g'!C5</f>
        <v>2294272.48</v>
      </c>
      <c r="D3" s="16">
        <f>'ULAGANJA FMROI 2015 g'!D5</f>
        <v>232800</v>
      </c>
      <c r="E3" s="16">
        <f>'ULAGANJA FMROI 2015 g'!E5</f>
        <v>889500</v>
      </c>
      <c r="F3" s="16">
        <f>'ULAGANJA FMROI 2015 g'!F5</f>
        <v>559786</v>
      </c>
      <c r="G3" s="16">
        <f>'ULAGANJA FMROI 2015 g'!G5</f>
        <v>43000</v>
      </c>
      <c r="H3" s="16">
        <f>'ULAGANJA FMROI 2015 g'!H5</f>
        <v>2219349.02</v>
      </c>
      <c r="I3" s="16">
        <f>'ULAGANJA FMROI 2015 g'!I5</f>
        <v>657120.66</v>
      </c>
      <c r="J3" s="16">
        <f>'ULAGANJA FMROI 2015 g'!J5</f>
        <v>867415.81</v>
      </c>
      <c r="K3" s="16">
        <f>'ULAGANJA FMROI 2015 g'!K5</f>
        <v>2865460.86</v>
      </c>
      <c r="L3" s="16">
        <f>'ULAGANJA FMROI 2015 g'!L5</f>
        <v>5549362.8600000003</v>
      </c>
      <c r="M3" s="13"/>
    </row>
    <row r="4" spans="1:13" x14ac:dyDescent="0.25">
      <c r="A4" s="14" t="s">
        <v>22</v>
      </c>
      <c r="B4" s="16">
        <f>'ULAGANJA FMROI 2015 g'!B6</f>
        <v>5480033.75</v>
      </c>
      <c r="C4" s="16">
        <f>'ULAGANJA FMROI 2015 g'!C6</f>
        <v>2237808.6400000001</v>
      </c>
      <c r="D4" s="16">
        <f>'ULAGANJA FMROI 2015 g'!D6</f>
        <v>253100</v>
      </c>
      <c r="E4" s="16">
        <f>'ULAGANJA FMROI 2015 g'!E6</f>
        <v>1507500</v>
      </c>
      <c r="F4" s="16">
        <f>'ULAGANJA FMROI 2015 g'!F6</f>
        <v>416806</v>
      </c>
      <c r="G4" s="16">
        <f>'ULAGANJA FMROI 2015 g'!G6</f>
        <v>457000</v>
      </c>
      <c r="H4" s="16">
        <f>'ULAGANJA FMROI 2015 g'!H6</f>
        <v>3201760.78</v>
      </c>
      <c r="I4" s="16">
        <f>'ULAGANJA FMROI 2015 g'!I6</f>
        <v>1332652.6000000001</v>
      </c>
      <c r="J4" s="16">
        <f>'ULAGANJA FMROI 2015 g'!J6</f>
        <v>0</v>
      </c>
      <c r="K4" s="16">
        <f>'ULAGANJA FMROI 2015 g'!K6</f>
        <v>497466.86</v>
      </c>
      <c r="L4" s="16">
        <f>'ULAGANJA FMROI 2015 g'!L6</f>
        <v>342077.51</v>
      </c>
      <c r="M4" s="13"/>
    </row>
  </sheetData>
  <mergeCells count="4">
    <mergeCell ref="F1:G1"/>
    <mergeCell ref="B1:E1"/>
    <mergeCell ref="H1:J1"/>
    <mergeCell ref="K1:L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ULAGANJA FMROI 2015 g</vt:lpstr>
      <vt:lpstr>GR- Ukupna ulaganja</vt:lpstr>
      <vt:lpstr>GR - Rekapitulacija ulaganja</vt:lpstr>
      <vt:lpstr>Ukupna ulaganja</vt:lpstr>
      <vt:lpstr>GR - po programima </vt:lpstr>
      <vt:lpstr>GR- Ulaganja po Programima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Sanjin Osmanbasic</cp:lastModifiedBy>
  <cp:lastPrinted>2016-04-18T09:24:52Z</cp:lastPrinted>
  <dcterms:created xsi:type="dcterms:W3CDTF">2016-01-29T07:39:58Z</dcterms:created>
  <dcterms:modified xsi:type="dcterms:W3CDTF">2016-04-18T13:39:52Z</dcterms:modified>
</cp:coreProperties>
</file>